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mayac\Desktop\"/>
    </mc:Choice>
  </mc:AlternateContent>
  <bookViews>
    <workbookView xWindow="0" yWindow="0" windowWidth="20490" windowHeight="7155"/>
  </bookViews>
  <sheets>
    <sheet name="MATRIZ DE PELIGROS " sheetId="1" r:id="rId1"/>
    <sheet name="CLASIFICACION PELIGROS" sheetId="6" state="hidden" r:id="rId2"/>
    <sheet name="TABLAS" sheetId="2" state="hidden" r:id="rId3"/>
    <sheet name="CRITERIOS DE EVALUACION" sheetId="5" state="hidden" r:id="rId4"/>
    <sheet name="GRÁFICA" sheetId="9" r:id="rId5"/>
    <sheet name="TABLA GTC" sheetId="7" state="hidden" r:id="rId6"/>
  </sheets>
  <externalReferences>
    <externalReference r:id="rId7"/>
  </externalReferences>
  <definedNames>
    <definedName name="_xlnm._FilterDatabase" localSheetId="4" hidden="1">GRÁFICA!$A$8:$K$55</definedName>
    <definedName name="_xlnm._FilterDatabase" localSheetId="0" hidden="1">'MATRIZ DE PELIGROS '!$11:$22</definedName>
    <definedName name="_xlnm.Print_Area" localSheetId="5">'TABLA GTC'!$A$1:$T$51</definedName>
    <definedName name="h">'[1]Evaluacion del riesgo'!$C$2:$C$5</definedName>
    <definedName name="NC">TABLAS!$C$2:$C$5</definedName>
    <definedName name="ND">TABLAS!$A$2:$A$5</definedName>
    <definedName name="NE">TABLAS!$B$2:$B$5</definedName>
    <definedName name="_xlnm.Print_Titles" localSheetId="0">'MATRIZ DE PELIGROS '!$A:$AG,'MATRIZ DE PELIGROS '!$1:$11</definedName>
  </definedName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9" l="1"/>
  <c r="E26" i="9"/>
  <c r="F27" i="9"/>
  <c r="H28" i="9"/>
  <c r="H99" i="9"/>
  <c r="H87" i="9"/>
  <c r="C53"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H49" i="9"/>
  <c r="G49" i="9"/>
  <c r="F49" i="9"/>
  <c r="E49" i="9"/>
  <c r="D49" i="9"/>
  <c r="H47" i="9"/>
  <c r="G47" i="9"/>
  <c r="F47" i="9"/>
  <c r="E47" i="9"/>
  <c r="D47" i="9"/>
  <c r="H41" i="9"/>
  <c r="G41" i="9"/>
  <c r="F41" i="9"/>
  <c r="E41" i="9"/>
  <c r="D41" i="9"/>
  <c r="H34" i="9"/>
  <c r="G34" i="9"/>
  <c r="F34" i="9"/>
  <c r="E34" i="9"/>
  <c r="D34" i="9"/>
  <c r="G28" i="9"/>
  <c r="H25" i="9"/>
  <c r="G25" i="9"/>
  <c r="F25" i="9"/>
  <c r="E25" i="9"/>
  <c r="D25" i="9"/>
  <c r="H22" i="9"/>
  <c r="G22" i="9"/>
  <c r="F22" i="9"/>
  <c r="E22" i="9"/>
  <c r="D22" i="9"/>
  <c r="H21" i="9"/>
  <c r="G21" i="9"/>
  <c r="F21" i="9"/>
  <c r="E21" i="9"/>
  <c r="D21" i="9"/>
  <c r="H18" i="9"/>
  <c r="G18" i="9"/>
  <c r="F18" i="9"/>
  <c r="E18" i="9"/>
  <c r="D18" i="9"/>
  <c r="H13" i="9"/>
  <c r="G13" i="9"/>
  <c r="F13" i="9"/>
  <c r="E13" i="9"/>
  <c r="D13" i="9"/>
  <c r="H12" i="9"/>
  <c r="G12" i="9"/>
  <c r="F12" i="9"/>
  <c r="E12" i="9"/>
  <c r="D12" i="9"/>
  <c r="H11" i="9"/>
  <c r="G11" i="9"/>
  <c r="F11" i="9"/>
  <c r="E11" i="9"/>
  <c r="D11" i="9"/>
  <c r="H9" i="9"/>
  <c r="G9" i="9"/>
  <c r="F9" i="9"/>
  <c r="E9" i="9"/>
  <c r="D9" i="9"/>
  <c r="C10" i="9"/>
  <c r="C9" i="9"/>
  <c r="H10" i="9"/>
  <c r="F10" i="9"/>
  <c r="D10" i="9"/>
  <c r="G10" i="9"/>
  <c r="E10" i="9"/>
  <c r="H51" i="9"/>
  <c r="F51" i="9"/>
  <c r="D51" i="9"/>
  <c r="G51" i="9"/>
  <c r="E51" i="9"/>
  <c r="G53" i="9"/>
  <c r="E53" i="9"/>
  <c r="F53" i="9"/>
  <c r="H53" i="9"/>
  <c r="D53" i="9"/>
  <c r="E20" i="9"/>
  <c r="H20" i="9"/>
  <c r="D20" i="9"/>
  <c r="G20" i="9"/>
  <c r="F20" i="9"/>
  <c r="G26" i="9"/>
  <c r="F32" i="9"/>
  <c r="G32" i="9"/>
  <c r="E32" i="9"/>
  <c r="H32" i="9"/>
  <c r="D32" i="9"/>
  <c r="E28" i="9" l="1"/>
  <c r="H36" i="9"/>
  <c r="D27" i="9"/>
  <c r="G16" i="9"/>
  <c r="G29" i="9"/>
  <c r="D28" i="9"/>
  <c r="F28" i="9"/>
  <c r="H27" i="9"/>
  <c r="E27" i="9"/>
  <c r="G27" i="9"/>
  <c r="F19" i="9"/>
  <c r="H26" i="9"/>
  <c r="F26" i="9"/>
  <c r="D26" i="9"/>
  <c r="D48" i="9"/>
  <c r="E15" i="9"/>
  <c r="G15" i="9"/>
  <c r="D14" i="9"/>
  <c r="E14" i="9"/>
  <c r="F30" i="9"/>
  <c r="H30" i="9"/>
  <c r="G30" i="9"/>
  <c r="D30" i="9"/>
  <c r="E30" i="9"/>
  <c r="F31" i="9"/>
  <c r="G31" i="9"/>
  <c r="G23" i="9"/>
  <c r="F15" i="9"/>
  <c r="D15" i="9"/>
  <c r="F14" i="9"/>
  <c r="G14" i="9"/>
  <c r="H14" i="9"/>
  <c r="E31" i="9"/>
  <c r="H31" i="9"/>
  <c r="H15" i="9"/>
  <c r="H37" i="9"/>
  <c r="C68" i="9"/>
  <c r="C69" i="9"/>
  <c r="E17" i="9"/>
  <c r="D17" i="9"/>
  <c r="G17" i="9"/>
  <c r="H17" i="9"/>
  <c r="F17" i="9"/>
  <c r="C72" i="9"/>
  <c r="C70" i="9"/>
  <c r="C54" i="9"/>
  <c r="I34" i="9" s="1"/>
  <c r="G35" i="9"/>
  <c r="E35" i="9"/>
  <c r="H35" i="9"/>
  <c r="F35" i="9"/>
  <c r="D35" i="9"/>
  <c r="C73" i="9"/>
  <c r="C71" i="9"/>
  <c r="C67" i="9"/>
  <c r="G33" i="9"/>
  <c r="F33" i="9" l="1"/>
  <c r="F70" i="9" s="1"/>
  <c r="D33" i="9"/>
  <c r="D70" i="9" s="1"/>
  <c r="H33" i="9"/>
  <c r="H70" i="9" s="1"/>
  <c r="E33" i="9"/>
  <c r="E70" i="9" s="1"/>
  <c r="E36" i="9"/>
  <c r="F36" i="9"/>
  <c r="G36" i="9"/>
  <c r="D36" i="9"/>
  <c r="H19" i="9"/>
  <c r="F16" i="9"/>
  <c r="F67" i="9" s="1"/>
  <c r="H16" i="9"/>
  <c r="E19" i="9"/>
  <c r="E23" i="9"/>
  <c r="E16" i="9"/>
  <c r="G48" i="9"/>
  <c r="D19" i="9"/>
  <c r="G19" i="9"/>
  <c r="G68" i="9" s="1"/>
  <c r="D16" i="9"/>
  <c r="D67" i="9" s="1"/>
  <c r="F48" i="9"/>
  <c r="D24" i="9"/>
  <c r="F24" i="9"/>
  <c r="H24" i="9"/>
  <c r="G24" i="9"/>
  <c r="G69" i="9" s="1"/>
  <c r="E24" i="9"/>
  <c r="H23" i="9"/>
  <c r="F29" i="9"/>
  <c r="H29" i="9"/>
  <c r="E29" i="9"/>
  <c r="D29" i="9"/>
  <c r="F46" i="9"/>
  <c r="E46" i="9"/>
  <c r="G46" i="9"/>
  <c r="H46" i="9"/>
  <c r="D46" i="9"/>
  <c r="G45" i="9"/>
  <c r="F45" i="9"/>
  <c r="D45" i="9"/>
  <c r="E45" i="9"/>
  <c r="H45" i="9"/>
  <c r="F44" i="9"/>
  <c r="D44" i="9"/>
  <c r="H44" i="9"/>
  <c r="G44" i="9"/>
  <c r="E44" i="9"/>
  <c r="F43" i="9"/>
  <c r="E43" i="9"/>
  <c r="H43" i="9"/>
  <c r="D43" i="9"/>
  <c r="G43" i="9"/>
  <c r="F42" i="9"/>
  <c r="D42" i="9"/>
  <c r="H42" i="9"/>
  <c r="G42" i="9"/>
  <c r="E42" i="9"/>
  <c r="D40" i="9"/>
  <c r="G40" i="9"/>
  <c r="H40" i="9"/>
  <c r="F40" i="9"/>
  <c r="E40" i="9"/>
  <c r="I49" i="9"/>
  <c r="E37" i="9"/>
  <c r="D37" i="9"/>
  <c r="G50" i="9"/>
  <c r="E50" i="9"/>
  <c r="H50" i="9"/>
  <c r="F50" i="9"/>
  <c r="D50" i="9"/>
  <c r="I40" i="9"/>
  <c r="I73" i="9"/>
  <c r="E48" i="9"/>
  <c r="H48" i="9"/>
  <c r="G52" i="9"/>
  <c r="E52" i="9"/>
  <c r="H52" i="9"/>
  <c r="F52" i="9"/>
  <c r="D52" i="9"/>
  <c r="I19" i="9"/>
  <c r="E67" i="9"/>
  <c r="H67" i="9"/>
  <c r="G67" i="9"/>
  <c r="E38" i="9"/>
  <c r="F38" i="9"/>
  <c r="G38" i="9"/>
  <c r="H38" i="9"/>
  <c r="D38" i="9"/>
  <c r="F39" i="9"/>
  <c r="G39" i="9"/>
  <c r="H39" i="9"/>
  <c r="D39" i="9"/>
  <c r="E39" i="9"/>
  <c r="I72" i="9"/>
  <c r="I23" i="9"/>
  <c r="I52" i="9"/>
  <c r="I15" i="9"/>
  <c r="I28" i="9"/>
  <c r="I43" i="9"/>
  <c r="I10" i="9"/>
  <c r="I25" i="9"/>
  <c r="I68" i="9"/>
  <c r="I9" i="9"/>
  <c r="I36" i="9"/>
  <c r="F23" i="9"/>
  <c r="F68" i="9" s="1"/>
  <c r="D23" i="9"/>
  <c r="G37" i="9"/>
  <c r="F37" i="9"/>
  <c r="I18" i="9"/>
  <c r="I39" i="9"/>
  <c r="I53" i="9"/>
  <c r="I13" i="9"/>
  <c r="I31" i="9"/>
  <c r="I45" i="9"/>
  <c r="I35" i="9"/>
  <c r="I47" i="9"/>
  <c r="I29" i="9"/>
  <c r="I11" i="9"/>
  <c r="I46" i="9"/>
  <c r="I12" i="9"/>
  <c r="I69" i="9"/>
  <c r="I70" i="9"/>
  <c r="I51" i="9"/>
  <c r="I14" i="9"/>
  <c r="I41" i="9"/>
  <c r="I42" i="9"/>
  <c r="I48" i="9"/>
  <c r="I20" i="9"/>
  <c r="I16" i="9"/>
  <c r="I17" i="9"/>
  <c r="I27" i="9"/>
  <c r="I24" i="9"/>
  <c r="I32" i="9"/>
  <c r="I50" i="9"/>
  <c r="I44" i="9"/>
  <c r="I33" i="9"/>
  <c r="I21" i="9"/>
  <c r="I26" i="9"/>
  <c r="I71" i="9"/>
  <c r="I30" i="9"/>
  <c r="I37" i="9"/>
  <c r="I38" i="9"/>
  <c r="I22" i="9"/>
  <c r="G70" i="9"/>
  <c r="C74" i="9"/>
  <c r="E69" i="9" l="1"/>
  <c r="D68" i="9"/>
  <c r="E68" i="9"/>
  <c r="H68" i="9"/>
  <c r="D73" i="9"/>
  <c r="H73" i="9"/>
  <c r="G73" i="9"/>
  <c r="F71" i="9"/>
  <c r="D71" i="9"/>
  <c r="E73" i="9"/>
  <c r="D69" i="9"/>
  <c r="H69" i="9"/>
  <c r="F69" i="9"/>
  <c r="F73" i="9"/>
  <c r="F72" i="9"/>
  <c r="G71" i="9"/>
  <c r="D72" i="9"/>
  <c r="E72" i="9"/>
  <c r="G72" i="9"/>
  <c r="H71" i="9"/>
  <c r="H54" i="9"/>
  <c r="H55" i="9" s="1"/>
  <c r="C63" i="9" s="1"/>
  <c r="E54" i="9"/>
  <c r="E55" i="9" s="1"/>
  <c r="C60" i="9" s="1"/>
  <c r="H72" i="9"/>
  <c r="D54" i="9"/>
  <c r="D55" i="9" s="1"/>
  <c r="C59" i="9" s="1"/>
  <c r="E71" i="9"/>
  <c r="G54" i="9"/>
  <c r="G55" i="9" s="1"/>
  <c r="C62" i="9" s="1"/>
  <c r="F54" i="9"/>
  <c r="F55" i="9" s="1"/>
  <c r="C61" i="9" s="1"/>
  <c r="I54" i="9"/>
  <c r="D74" i="9" l="1"/>
  <c r="G74" i="9"/>
  <c r="F74" i="9"/>
  <c r="E74" i="9"/>
  <c r="H74" i="9"/>
  <c r="C64" i="9"/>
  <c r="K55" i="9"/>
  <c r="I67" i="9" s="1"/>
  <c r="I74" i="9" s="1"/>
  <c r="I55" i="9"/>
  <c r="G76" i="9" l="1"/>
</calcChain>
</file>

<file path=xl/sharedStrings.xml><?xml version="1.0" encoding="utf-8"?>
<sst xmlns="http://schemas.openxmlformats.org/spreadsheetml/2006/main" count="309" uniqueCount="242">
  <si>
    <t>PROCESO</t>
  </si>
  <si>
    <t>ZONA O LUGAR</t>
  </si>
  <si>
    <t>ACTIVIDAD</t>
  </si>
  <si>
    <t>TAREA</t>
  </si>
  <si>
    <t>PELIGRO</t>
  </si>
  <si>
    <t>EFECTO POSIBLE</t>
  </si>
  <si>
    <t>MEDIDAS DE CONTROL</t>
  </si>
  <si>
    <t>EVALUACION DEL RIESGO</t>
  </si>
  <si>
    <t>RUTINARIA</t>
  </si>
  <si>
    <t>NO RUTINARIA</t>
  </si>
  <si>
    <t>CLASIFICACION</t>
  </si>
  <si>
    <t>FUENTE</t>
  </si>
  <si>
    <t>MEDIO</t>
  </si>
  <si>
    <t>INDIVIDUO</t>
  </si>
  <si>
    <t>Nivel de deficiencia</t>
  </si>
  <si>
    <t>Nivel de exposición</t>
  </si>
  <si>
    <t>Nivel de probabilidad</t>
  </si>
  <si>
    <t>Nivel de consecuencia</t>
  </si>
  <si>
    <t>Nivel de riesgo e Intervención</t>
  </si>
  <si>
    <t>Aceptabilidad del riesgo</t>
  </si>
  <si>
    <t>CONTRATISTAS</t>
  </si>
  <si>
    <t>TOTAL EXPUESTOS</t>
  </si>
  <si>
    <t>Existencia de requisito legal</t>
  </si>
  <si>
    <t>ELIMINACION</t>
  </si>
  <si>
    <t>SUSTITUCIÓN</t>
  </si>
  <si>
    <t>CONTROLES DE INGENIERIA</t>
  </si>
  <si>
    <t>PLANTA</t>
  </si>
  <si>
    <t>ND</t>
  </si>
  <si>
    <t>NE</t>
  </si>
  <si>
    <t>NC</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</si>
  <si>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</si>
  <si>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</si>
  <si>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</si>
  <si>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</si>
  <si>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</si>
  <si>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</si>
  <si>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</si>
  <si>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</si>
  <si>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 xml:space="preserve">Bajo (B) </t>
  </si>
  <si>
    <t>No se asigna Valor</t>
  </si>
  <si>
    <t>No se ha detectado consecuencia alguna, o la eficacia del conjunto de medidas preventivas existentes es alta, o ambos. El riesgo está controlado. Estos peligros se clasifican directamente en el nivel de riesgo y de intervención cuatro (IV) Véase la Tabla 8.</t>
  </si>
  <si>
    <t>Valor de NE</t>
  </si>
  <si>
    <t xml:space="preserve">Continua (EC) </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</si>
  <si>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</si>
  <si>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</si>
  <si>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</si>
  <si>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</si>
  <si>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periodo de tiempo corto.</t>
  </si>
  <si>
    <t>La situación de exposición se presenta de manera eventual.</t>
  </si>
  <si>
    <t>Esporádica (EE)</t>
  </si>
  <si>
    <t>NIVEL DE PROBABILIDAD</t>
  </si>
  <si>
    <t>Nivel de Deficiencia</t>
  </si>
  <si>
    <t>MA - 40</t>
  </si>
  <si>
    <t>MA - 24</t>
  </si>
  <si>
    <t>M - 8</t>
  </si>
  <si>
    <t>MA - 30</t>
  </si>
  <si>
    <t>A - 20</t>
  </si>
  <si>
    <t>A - 10</t>
  </si>
  <si>
    <t>A - 18</t>
  </si>
  <si>
    <t>A - 12</t>
  </si>
  <si>
    <t>M - 6</t>
  </si>
  <si>
    <t>M -6</t>
  </si>
  <si>
    <t>B - 4</t>
  </si>
  <si>
    <t>B - 2</t>
  </si>
  <si>
    <t>Nivel de Exposicion</t>
  </si>
  <si>
    <t xml:space="preserve">Nivel de probabilidad </t>
  </si>
  <si>
    <t xml:space="preserve">Valor de NP </t>
  </si>
  <si>
    <t xml:space="preserve">Muy Alto (MA) </t>
  </si>
  <si>
    <t>Entre 40 y 24</t>
  </si>
  <si>
    <t>Situación deficiente con exposición continua, o muy deficiente con exposición frecuente.
Normalmente la materialización del riesgo ocurre con frecuencia.</t>
  </si>
  <si>
    <t xml:space="preserve">Alto (A) </t>
  </si>
  <si>
    <t>Entre 20 y 10</t>
  </si>
  <si>
    <t>Situación deficiente con exposición frecuente u ocasional, o bien situación muy deficiente con exposición ocasional o esporádica. La materialización del riesgo es posible que suceda varias veces en la vida laboral.</t>
  </si>
  <si>
    <t xml:space="preserve">Medio (M) </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</si>
  <si>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</si>
  <si>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</si>
  <si>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</si>
  <si>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</si>
  <si>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TEMPORALES</t>
  </si>
  <si>
    <t>PSICOSOCIALES</t>
  </si>
  <si>
    <t>CONTROLES ADMINISTRATIVOS ADVERTENCIA</t>
  </si>
  <si>
    <t>PEOR CONSECUENCIA</t>
  </si>
  <si>
    <t>PELIGROS IDENTIFICADOS</t>
  </si>
  <si>
    <t>DISTRIBUCIÓN PORCENTUAL</t>
  </si>
  <si>
    <t>TOTAL</t>
  </si>
  <si>
    <t>DISTRIBUCIÓN PORCENTUAL POR TIPO DE PELIGRO- GENERAL</t>
  </si>
  <si>
    <t>TIPO</t>
  </si>
  <si>
    <t>ACEPTABILIDAD</t>
  </si>
  <si>
    <t>CONDICIONES DE SEGURIDAD</t>
  </si>
  <si>
    <t>TABLA DE PELIGROS</t>
  </si>
  <si>
    <t>BIOLOGICOS</t>
  </si>
  <si>
    <t>FISICOS</t>
  </si>
  <si>
    <t>QUIMICOS</t>
  </si>
  <si>
    <t>BIOMECANICOS</t>
  </si>
  <si>
    <t>FENOMENOS NATURALES</t>
  </si>
  <si>
    <t>DESCRIPCION</t>
  </si>
  <si>
    <t>VIRUS</t>
  </si>
  <si>
    <t>RUIDO (DE IMPACTO, INTERMITENTE O CONTINUO)</t>
  </si>
  <si>
    <t>POLVOS ORGANICOS O INORGANICOS</t>
  </si>
  <si>
    <t>GESTION ORGANIZACIONAL (ESTILO DE MANDO, PAGO DE CONTRATACION, PARTICIPACION, INDUCCION Y CAPACITACION, BIENESTAR SOCIAL, EVALUACION DEL DESEMPEÑO, MANEJO DE CAMBIOS)</t>
  </si>
  <si>
    <t>POSTURA (PROLONGADA, MANTENIDA, FORZADA, ANTIGRAVITACIONAL)</t>
  </si>
  <si>
    <t>MECANICOS (ELEMENTOS O PARTES DE MAQUINA, HERRAMIENTAS, EQUIPOS, PIESZAS A TRABAJAR, MATERIALES PROYECTADOS SOLIDOS O FLUIDOS)</t>
  </si>
  <si>
    <t>SISMO</t>
  </si>
  <si>
    <t>BACTERIAS</t>
  </si>
  <si>
    <t>ILUMINACION (LUZ EN EXCESO O AUSENCIA)</t>
  </si>
  <si>
    <t>FIBRAS</t>
  </si>
  <si>
    <t>CARACTERISTICAS DE LA ORGANIZACIÓN DEL TRABAJO (COMUNICACIÓN, TECNOLOGIA, ORGANIZACIÓN DEL TRABAJO, DEMANDAS CUALITATIVAS Y CUANTITATIVAS DE LA LABOR)</t>
  </si>
  <si>
    <t>ESFUERZO</t>
  </si>
  <si>
    <t>ELECTRICO (ALTA Y BAJA TENSION, ESTATICA)</t>
  </si>
  <si>
    <t>TERREMOTO</t>
  </si>
  <si>
    <t>HONGOS</t>
  </si>
  <si>
    <t>VIBRACION (CUERPO ENTERO O SEGMENTARIA)</t>
  </si>
  <si>
    <t>LIQUIDOS (NIEBLAS Y ROCIOS)</t>
  </si>
  <si>
    <t>CARACTERISTICAS DEL GRUPO SOCIAL DEL TRABAJO (RELACIONES, COHESION, CALIDAD DE INTERACCION, TRABAJO EN EQUIPO)</t>
  </si>
  <si>
    <t>MOVIMIENTO REPETITIVO</t>
  </si>
  <si>
    <t>LOCATIVO (SISTEMAS Y MEDIOS DE ALMACENAMIENTO) SUPERFICIES DE TRABAJO (IRREGULARES, DESLIZANTES, CON DIFERENCIA DEL NIVEL), CONDICIONES DE ORDEN Y ASEO, CAIDAS DE OBJETO)</t>
  </si>
  <si>
    <t>VENDAVAL</t>
  </si>
  <si>
    <t>RICKTESIAS</t>
  </si>
  <si>
    <t>TEMPERATURAS EXTREMAS (FRIO O CALOR)</t>
  </si>
  <si>
    <t>GASES Y VAPORES</t>
  </si>
  <si>
    <t>CONDICIONES DE LA TAREA (CARGA MENTAL, CONTENIDO DE LA TAREA, DEMANDAS EMOCIONALES, SISTEMAS DE CONTROL, DEFINICION DE ROLES, MONOTONIA, ETC.)</t>
  </si>
  <si>
    <t>MANIPULACION MANUAL DE CARGAS</t>
  </si>
  <si>
    <t>TECNOLOGICO (EXPLOSION, FUGA, DERRAME, INCENDIO)</t>
  </si>
  <si>
    <t>INUNDACION</t>
  </si>
  <si>
    <t>PARASITOS</t>
  </si>
  <si>
    <t>PRESION ATMOSFERICA (NORMAL Y AJUSTADA)</t>
  </si>
  <si>
    <t>HUMOS METALICOS Y NO METALICOS</t>
  </si>
  <si>
    <t>INTERFASE PERSONA - TAREA (CONOCIMIENTOS, HABILIDAD ENRELACION CON LA DEMANDA DE LA TAREA, INICIATIVA, AUTONOMIA Y RECONOCIMIENTO, IDENTIFICACION DE LA PERSONA CON LA TAREA Y LA ORGANIZACIÓN)</t>
  </si>
  <si>
    <t>ACCIDENTES DE TRANSITO</t>
  </si>
  <si>
    <t>DERRUMBE</t>
  </si>
  <si>
    <t>PICADURAS</t>
  </si>
  <si>
    <t>RADIACIONES IONIZANTES (RAYOS X, GAMA, BETA Y ALFA)</t>
  </si>
  <si>
    <t>MATERIAL PARTICULADO</t>
  </si>
  <si>
    <t>JORNADA DE TRABAJO (PAUSAS, TRABAJO NOCTURNO, ROTACION, HORAS EXTRAS, DESCANSOS)</t>
  </si>
  <si>
    <t>PUBLICOS (ROBOS, ATRACOS, ASALTOS, ATENTADOS, DE ORDEN PUBLICO)</t>
  </si>
  <si>
    <t>PRECIPITACIONES (LLUVIAS, GRANIZADAS, HELADAS)</t>
  </si>
  <si>
    <t>MORDEDURAS</t>
  </si>
  <si>
    <t>RADIACIONES NO IONIZANTES (LASER, ULTRAVIOLETA, INFRARROJA, RADIOFRECUENCIA, MICROONDAS)</t>
  </si>
  <si>
    <t>TRABAJO EN ALTURAS</t>
  </si>
  <si>
    <t>FLUIDOS O EXCREMENTOS</t>
  </si>
  <si>
    <t>ESPACIOS CONFINADOS</t>
  </si>
  <si>
    <t>Tabla No. 8 Aceptabilidad del riesgo</t>
  </si>
  <si>
    <t>Nivel de riesgo</t>
  </si>
  <si>
    <t>I</t>
  </si>
  <si>
    <t>No aceptable</t>
  </si>
  <si>
    <t>II</t>
  </si>
  <si>
    <t>No aceptable o aceptable con control específico</t>
  </si>
  <si>
    <t>III</t>
  </si>
  <si>
    <t>Aceptable</t>
  </si>
  <si>
    <t>IV</t>
  </si>
  <si>
    <t>Mejorable</t>
  </si>
  <si>
    <t>Biológico-Picaduras</t>
  </si>
  <si>
    <t>Biológico-Mordeduras</t>
  </si>
  <si>
    <t>Físico-Ruido</t>
  </si>
  <si>
    <t>Físico-Vibración</t>
  </si>
  <si>
    <t>MEJORABLE</t>
  </si>
  <si>
    <t>ACEPTABLE</t>
  </si>
  <si>
    <t>RIESGO CONTROLADO</t>
  </si>
  <si>
    <t>NO ACEPTABLE</t>
  </si>
  <si>
    <t>CRITERIO PARA ESTABLECER CONTROLES</t>
  </si>
  <si>
    <t>VALORACIÓN DEL RIESGO</t>
  </si>
  <si>
    <t>ACEPTABLE CON CONTROL ESPECÍFICO</t>
  </si>
  <si>
    <t>CLAS</t>
  </si>
  <si>
    <t>Biológico-Virus</t>
  </si>
  <si>
    <t>Biológico-Bacterias</t>
  </si>
  <si>
    <t>Biológico-Hongos</t>
  </si>
  <si>
    <t>Biológico-Ricketsias</t>
  </si>
  <si>
    <t>Biológico-Parasitos</t>
  </si>
  <si>
    <t>Biológico-Fluidos o excrementos</t>
  </si>
  <si>
    <t>Físico-Iluminacion</t>
  </si>
  <si>
    <t>Físico-Temperaturas extremas</t>
  </si>
  <si>
    <t>Físico-Presion Atmosferica</t>
  </si>
  <si>
    <t>Físico-Radiacion Ionizante</t>
  </si>
  <si>
    <t>Quimico-Polvos organicos e inorganicos</t>
  </si>
  <si>
    <t>Quimico-Fibras</t>
  </si>
  <si>
    <t>Quimico-Liquidos</t>
  </si>
  <si>
    <t>Quimico-Gases y vapores</t>
  </si>
  <si>
    <t>Quimico-Humos metalicos y no metalicos</t>
  </si>
  <si>
    <t>Quimico-Material particulado</t>
  </si>
  <si>
    <t>Condición Psicolaboral-Gestion organizacional</t>
  </si>
  <si>
    <t>Condición Psicolaboral-Caracteristicas de la organización del trabajo</t>
  </si>
  <si>
    <t>Condición Psicolaboral-Caracteristicas del grupo social de trabajo</t>
  </si>
  <si>
    <t>Condición Psicolaboral-Interfase persona tarea</t>
  </si>
  <si>
    <t>Condición Psicolaboral-Jornada de trabajo</t>
  </si>
  <si>
    <t>Biomecanicos-posturas</t>
  </si>
  <si>
    <t>Biomecanicos-Esfuerzo</t>
  </si>
  <si>
    <t>Biomecanicos-Movimiento repetitivo</t>
  </si>
  <si>
    <t>Biomecanicos-Manipulacion de cargas</t>
  </si>
  <si>
    <t>Fenomenos Naturales-Sismo</t>
  </si>
  <si>
    <t>Fenomenos Naturales-Terremoto</t>
  </si>
  <si>
    <t>Fenomenos Naturales-Vendaval</t>
  </si>
  <si>
    <t>Fenomenos Naturales-Inundacion</t>
  </si>
  <si>
    <t>Fenomenos Naturales-Derrumbe</t>
  </si>
  <si>
    <t>Fenomenos Naturales-Precipitaciones</t>
  </si>
  <si>
    <t>Físico-Radiacion no Ionizante</t>
  </si>
  <si>
    <t>Condiciones de seguridad-Tecnologico</t>
  </si>
  <si>
    <t>Condiciones de seguridad-Locativo</t>
  </si>
  <si>
    <t>Condiciones de seguridad-Electrico</t>
  </si>
  <si>
    <t>Condiciones de seguridad-Accidente de transito</t>
  </si>
  <si>
    <t>Condiciones de seguridad-Publico</t>
  </si>
  <si>
    <t>Condiciones de seguridad-Trabajo en altura</t>
  </si>
  <si>
    <t>Condiciones de seguridad-Espacio confinado</t>
  </si>
  <si>
    <t>Condiciones de seguridad-Mecanico</t>
  </si>
  <si>
    <t>Condición Psicolaboral-Condiciones de la tarea</t>
  </si>
  <si>
    <t>BIOLOGICO</t>
  </si>
  <si>
    <t>FÍSICO</t>
  </si>
  <si>
    <t>QUIMICO</t>
  </si>
  <si>
    <t>PSICOLABORAL</t>
  </si>
  <si>
    <t>BIOMECÁNICOS</t>
  </si>
  <si>
    <t>FENÓMENOS NATURALES</t>
  </si>
  <si>
    <t>Biológico-(Virus, Bacterias, Hongos, Parasitos)</t>
  </si>
  <si>
    <t>Quimico-Liquidos (nieblas y Rocios )</t>
  </si>
  <si>
    <t>Biomecanicos-posturas (prolongadas , mmantenida ,forzada , antigravitacional )</t>
  </si>
  <si>
    <t xml:space="preserve">FECHA DE ACTUALIZACIÓN </t>
  </si>
  <si>
    <t xml:space="preserve">CENTRO DE TRABAJO </t>
  </si>
  <si>
    <t xml:space="preserve">NUMERO DE TRABAJADORES </t>
  </si>
  <si>
    <t xml:space="preserve">INFORMACIÓN DE LA EMPRESA </t>
  </si>
  <si>
    <t xml:space="preserve">CORREO </t>
  </si>
  <si>
    <t xml:space="preserve">ACTIVIDAD ECONOMICA </t>
  </si>
  <si>
    <t>CIUDAD/MUNICIPIO :</t>
  </si>
  <si>
    <t>NIT</t>
  </si>
  <si>
    <t>E.S.E DEPARTAMENTAL SOLUCIÓN SALUD</t>
  </si>
  <si>
    <t>Versión 1</t>
  </si>
  <si>
    <t>Documento Controlado</t>
  </si>
  <si>
    <t xml:space="preserve">PLAN DE ACCIÓN </t>
  </si>
  <si>
    <t xml:space="preserve">FECHA LIMITE DE EJECUCIÓN </t>
  </si>
  <si>
    <t xml:space="preserve">RESPONSABLE DEL PLAN DE ACCIÓN </t>
  </si>
  <si>
    <t>EQUIPOS/ELEMENTOS DE PROTECCIÓN PERSONAL</t>
  </si>
  <si>
    <t>APROBADO:
JUAN JOSE MUÑOZ ROBAYO
Gerente
RESOLUCIÓN  No. 271 de 2019/04/12</t>
  </si>
  <si>
    <t xml:space="preserve">CONTROLES ADMINISTRATIVOS </t>
  </si>
  <si>
    <t>DESCRIPCION (Fuente)</t>
  </si>
  <si>
    <t xml:space="preserve">EMPRESA PRESTADORA DE  SERVICIOS DE SALUD </t>
  </si>
  <si>
    <t>Interpretación</t>
  </si>
  <si>
    <t>Interpretación del Riesgo</t>
  </si>
  <si>
    <t xml:space="preserve">ELABORO:
_________________________
PROFESIONAL SST </t>
  </si>
  <si>
    <t>MATRIZ DE IDENTIFICACION DE PELIGROS, VALORACION Y EVALUACION DE RIESGOS 
(GTC45/2012)</t>
  </si>
  <si>
    <t>Código
PR-RH-78</t>
  </si>
  <si>
    <t xml:space="preserve">ASESORADO POR: ASESOR IN HOUSE ARL POSITIVA COMPAÑÍA DE SEGUROS </t>
  </si>
  <si>
    <t xml:space="preserve">DIRECCIÓN :  </t>
  </si>
  <si>
    <t>NIVEL DE RIESGO :</t>
  </si>
  <si>
    <t>Fecha Vigencia 
2021/04/05</t>
  </si>
  <si>
    <t xml:space="preserve">EVALUACIÓN REALIZADA POR: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</si>
</sst>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8"/>
      <name val="Arial"/>
      <family val="2"/>
    </font>
    <font>
      <b/>
      <sz val="11"/>
      <color theme="1"/>
      <name val="Calibri"/>
      <family val="2"/>
      <scheme val="minor"/>
    </font>
    <font>
      <sz val="11"/>
      <color theme="1"/>
      <name val="Calibri"/>
      <family val="2"/>
      <scheme val="minor"/>
    </font>
    <font>
      <sz val="7"/>
      <name val="Century Gothic"/>
      <family val="2"/>
    </font>
    <font>
      <sz val="10"/>
      <name val="Century Gothic"/>
      <family val="2"/>
    </font>
    <font>
      <b/>
      <sz val="11"/>
      <color theme="1"/>
      <name val="Century Gothic"/>
      <family val="2"/>
    </font>
    <font>
      <b/>
      <sz val="10"/>
      <color theme="1"/>
      <name val="Century Gothic"/>
      <family val="2"/>
    </font>
    <font>
      <b/>
      <sz val="12"/>
      <color theme="1"/>
      <name val="Century Gothic"/>
      <family val="2"/>
    </font>
    <font>
      <sz val="12"/>
      <name val="Century Gothic"/>
      <family val="2"/>
    </font>
    <font>
      <sz val="11"/>
      <name val="Century Gothic"/>
      <family val="2"/>
    </font>
    <font>
      <b/>
      <i/>
      <sz val="8"/>
      <name val="Arial"/>
      <family val="2"/>
    </font>
    <font>
      <b/>
      <sz val="8"/>
      <name val="Arial"/>
      <family val="2"/>
    </font>
    <font>
      <sz val="11"/>
      <name val="Arial"/>
      <family val="2"/>
    </font>
    <font>
      <b/>
      <sz val="8"/>
      <color theme="1"/>
      <name val="Arial "/>
    </font>
    <font>
      <b/>
      <sz val="9"/>
      <name val="Century Gothic"/>
      <family val="2"/>
    </font>
    <font>
      <sz val="9"/>
      <name val="Century Gothic"/>
      <family val="2"/>
    </font>
    <font>
      <b/>
      <sz val="9"/>
      <color rgb="FF000000"/>
      <name val="Century Gothic"/>
      <family val="2"/>
    </font>
    <font>
      <sz val="9"/>
      <color indexed="8"/>
      <name val="Century Gothic"/>
      <family val="2"/>
    </font>
    <font>
      <sz val="8"/>
      <name val="Century Gothic"/>
      <family val="2"/>
    </font>
    <font>
      <b/>
      <sz val="12"/>
      <name val="Century Gothic"/>
      <family val="2"/>
    </font>
    <font>
      <b/>
      <i/>
      <sz val="12"/>
      <name val="Century Gothic"/>
      <family val="2"/>
    </font>
    <font>
      <b/>
      <sz val="16"/>
      <color theme="1"/>
      <name val="Century Gothic"/>
      <family val="2"/>
    </font>
    <font>
      <sz val="18"/>
      <name val="Gill Sans MT"/>
      <family val="2"/>
    </font>
    <font>
      <b/>
      <sz val="18"/>
      <name val="Gill Sans MT"/>
      <family val="2"/>
    </font>
    <font>
      <sz val="20"/>
      <name val="Gill Sans MT"/>
      <family val="2"/>
    </font>
    <font>
      <b/>
      <sz val="18"/>
      <color theme="1"/>
      <name val="Century Gothic"/>
      <family val="2"/>
    </font>
    <font>
      <b/>
      <sz val="12"/>
      <name val="Arial"/>
      <family val="2"/>
    </font>
    <font>
      <b/>
      <sz val="9"/>
      <name val="Arial"/>
      <family val="2"/>
    </font>
    <font>
      <b/>
      <sz val="14"/>
      <name val="Arial"/>
      <family val="2"/>
    </font>
    <font>
      <b/>
      <sz val="12"/>
      <name val="Gill Sans MT"/>
      <family val="2"/>
    </font>
    <font>
      <sz val="8"/>
      <name val="Calibri"/>
      <family val="2"/>
      <scheme val="minor"/>
    </font>
    <font>
      <u/>
      <sz val="11"/>
      <color theme="10"/>
      <name val="Calibri"/>
      <family val="2"/>
      <scheme val="minor"/>
    </font>
    <font>
      <b/>
      <sz val="22"/>
      <name val="Arial"/>
      <family val="2"/>
    </font>
  </fonts>
  <fills count="1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55"/>
        <bgColor indexed="64"/>
      </patternFill>
    </fill>
    <fill>
      <patternFill patternType="solid">
        <fgColor indexed="9"/>
        <bgColor indexed="64"/>
      </patternFill>
    </fill>
    <fill>
      <patternFill patternType="solid">
        <fgColor rgb="FF92D050"/>
        <bgColor indexed="64"/>
      </patternFill>
    </fill>
    <fill>
      <patternFill patternType="solid">
        <fgColor rgb="FF33CC3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bgColor indexed="64"/>
      </patternFill>
    </fill>
    <fill>
      <patternFill patternType="solid">
        <fgColor theme="0"/>
        <bgColor auto="1"/>
      </patternFill>
    </fill>
  </fills>
  <borders count="44">
    <border>
      <left/>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auto="1"/>
      </left>
      <right style="medium">
        <color auto="1"/>
      </right>
      <top style="medium">
        <color auto="1"/>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4">
    <xf numFmtId="0" fontId="0" fillId="0" borderId="0"/>
    <xf numFmtId="9" fontId="3" fillId="0" borderId="0" applyFont="0" applyFill="0" applyBorder="0" applyAlignment="0" applyProtection="0"/>
    <xf numFmtId="0" fontId="13" fillId="0" borderId="0"/>
    <xf numFmtId="0" fontId="32" fillId="0" borderId="0" applyNumberFormat="0" applyFill="0" applyBorder="0" applyAlignment="0" applyProtection="0"/>
  </cellStyleXfs>
  <cellXfs count="224">
    <xf numFmtId="0" fontId="0" fillId="0" borderId="0" xfId="0"/>
    <xf numFmtId="0" fontId="1" fillId="0" borderId="9" xfId="0" applyFont="1" applyBorder="1" applyAlignment="1" applyProtection="1">
      <alignment horizontal="justify" vertical="center" wrapText="1"/>
      <protection locked="0"/>
    </xf>
    <xf numFmtId="0" fontId="0" fillId="0" borderId="0" xfId="0" applyAlignment="1">
      <alignment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8"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13"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9" xfId="0" applyFill="1" applyBorder="1" applyAlignment="1">
      <alignment wrapText="1"/>
    </xf>
    <xf numFmtId="0" fontId="0" fillId="0" borderId="9" xfId="0" applyFill="1" applyBorder="1"/>
    <xf numFmtId="0" fontId="0" fillId="0" borderId="10" xfId="0" applyFill="1" applyBorder="1" applyAlignment="1">
      <alignment wrapText="1"/>
    </xf>
    <xf numFmtId="0" fontId="0" fillId="0" borderId="11" xfId="0" applyFill="1" applyBorder="1" applyAlignment="1">
      <alignment wrapText="1"/>
    </xf>
    <xf numFmtId="0" fontId="0" fillId="0" borderId="11" xfId="0" applyFill="1" applyBorder="1"/>
    <xf numFmtId="0" fontId="0" fillId="0" borderId="12" xfId="0" applyFill="1" applyBorder="1" applyAlignment="1">
      <alignment wrapText="1"/>
    </xf>
    <xf numFmtId="0" fontId="2" fillId="0" borderId="9" xfId="0" applyFont="1" applyBorder="1" applyAlignment="1">
      <alignment wrapText="1"/>
    </xf>
    <xf numFmtId="0" fontId="2" fillId="0" borderId="9" xfId="0" applyFont="1" applyBorder="1"/>
    <xf numFmtId="0" fontId="2" fillId="0" borderId="10" xfId="0" applyFont="1" applyBorder="1" applyAlignment="1">
      <alignment wrapText="1"/>
    </xf>
    <xf numFmtId="0" fontId="2" fillId="0" borderId="11" xfId="0" applyFont="1" applyBorder="1" applyAlignment="1">
      <alignment wrapText="1"/>
    </xf>
    <xf numFmtId="0" fontId="0" fillId="0" borderId="8"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center" vertical="center" wrapText="1"/>
    </xf>
    <xf numFmtId="0" fontId="6" fillId="0" borderId="0" xfId="0" applyFont="1" applyAlignment="1">
      <alignment vertical="center" wrapText="1"/>
    </xf>
    <xf numFmtId="9" fontId="6" fillId="0" borderId="9" xfId="1" applyFont="1" applyBorder="1" applyAlignment="1">
      <alignment horizontal="center" vertical="center" wrapText="1"/>
    </xf>
    <xf numFmtId="0" fontId="6" fillId="0" borderId="0" xfId="0" applyFont="1" applyAlignment="1">
      <alignment horizontal="center" vertical="center" wrapText="1"/>
    </xf>
    <xf numFmtId="0" fontId="6" fillId="3" borderId="0" xfId="0" applyFont="1" applyFill="1" applyAlignment="1">
      <alignment vertical="center" wrapText="1"/>
    </xf>
    <xf numFmtId="0" fontId="6" fillId="0" borderId="17" xfId="0" applyFont="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9" fontId="6" fillId="0" borderId="12" xfId="0" applyNumberFormat="1" applyFont="1" applyBorder="1" applyAlignment="1">
      <alignment horizontal="center" vertical="center" wrapText="1"/>
    </xf>
    <xf numFmtId="0" fontId="9" fillId="0" borderId="0" xfId="0" applyFont="1" applyAlignment="1">
      <alignment horizontal="center" vertical="center"/>
    </xf>
    <xf numFmtId="0" fontId="9" fillId="0" borderId="9" xfId="0" applyFont="1" applyBorder="1" applyAlignment="1">
      <alignment horizontal="center" vertical="center"/>
    </xf>
    <xf numFmtId="0" fontId="9" fillId="3"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2" fillId="5" borderId="9" xfId="0" applyFont="1" applyFill="1" applyBorder="1"/>
    <xf numFmtId="0" fontId="12" fillId="5" borderId="9" xfId="0" applyFont="1" applyFill="1" applyBorder="1" applyAlignment="1">
      <alignment horizontal="center"/>
    </xf>
    <xf numFmtId="0" fontId="1" fillId="0" borderId="9" xfId="0" applyFont="1" applyBorder="1" applyAlignment="1">
      <alignment horizontal="center" vertical="center"/>
    </xf>
    <xf numFmtId="0" fontId="1" fillId="6" borderId="0" xfId="0" applyFont="1" applyFill="1"/>
    <xf numFmtId="0" fontId="6" fillId="0" borderId="0" xfId="0" applyFont="1" applyAlignment="1">
      <alignment horizontal="center" vertical="center" wrapText="1"/>
    </xf>
    <xf numFmtId="0" fontId="7" fillId="4" borderId="22" xfId="0" applyFont="1" applyFill="1" applyBorder="1" applyAlignment="1">
      <alignment horizontal="center" vertical="center" wrapText="1"/>
    </xf>
    <xf numFmtId="0" fontId="7" fillId="4" borderId="28" xfId="0" applyFont="1" applyFill="1" applyBorder="1" applyAlignment="1">
      <alignment horizontal="center" vertical="center" wrapText="1"/>
    </xf>
    <xf numFmtId="9" fontId="6" fillId="0" borderId="9" xfId="0" applyNumberFormat="1" applyFont="1" applyBorder="1" applyAlignment="1">
      <alignment horizontal="center" vertical="center" wrapText="1"/>
    </xf>
    <xf numFmtId="9" fontId="6" fillId="0" borderId="0" xfId="1" applyFont="1" applyAlignment="1">
      <alignment horizontal="center" vertical="center" wrapText="1"/>
    </xf>
    <xf numFmtId="9" fontId="6" fillId="0" borderId="0" xfId="0" applyNumberFormat="1" applyFont="1" applyAlignment="1">
      <alignment horizontal="center" vertical="center" wrapText="1"/>
    </xf>
    <xf numFmtId="10" fontId="6" fillId="0" borderId="0" xfId="1" applyNumberFormat="1" applyFont="1" applyAlignment="1">
      <alignment horizontal="center"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7" fillId="0" borderId="35"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2" borderId="26" xfId="0" applyFont="1" applyFill="1" applyBorder="1" applyAlignment="1">
      <alignment horizontal="center" vertical="center" wrapText="1"/>
    </xf>
    <xf numFmtId="9" fontId="6" fillId="0" borderId="0" xfId="0" applyNumberFormat="1" applyFont="1" applyAlignment="1">
      <alignment vertical="center" wrapText="1"/>
    </xf>
    <xf numFmtId="0" fontId="16" fillId="0" borderId="0" xfId="0" applyFont="1" applyFill="1" applyAlignment="1" applyProtection="1">
      <alignment horizontal="center" vertical="center" wrapText="1"/>
      <protection locked="0"/>
    </xf>
    <xf numFmtId="0" fontId="16" fillId="0" borderId="0" xfId="0" applyFont="1" applyFill="1" applyAlignment="1" applyProtection="1">
      <alignment vertical="center" textRotation="90" wrapText="1"/>
      <protection locked="0"/>
    </xf>
    <xf numFmtId="0" fontId="16" fillId="0" borderId="0" xfId="0" applyFont="1" applyFill="1" applyAlignment="1" applyProtection="1">
      <alignment vertical="center" wrapText="1"/>
      <protection locked="0"/>
    </xf>
    <xf numFmtId="0" fontId="16" fillId="0" borderId="0" xfId="0" applyFont="1" applyFill="1" applyAlignment="1" applyProtection="1">
      <alignment horizontal="left" vertical="center" wrapText="1"/>
      <protection locked="0"/>
    </xf>
    <xf numFmtId="0" fontId="6" fillId="4" borderId="2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6" fillId="0" borderId="0" xfId="0" applyFont="1" applyFill="1" applyAlignment="1" applyProtection="1">
      <alignment horizontal="center" vertical="center" textRotation="90" wrapText="1"/>
      <protection locked="0"/>
    </xf>
    <xf numFmtId="0" fontId="15" fillId="0" borderId="0" xfId="0" applyFont="1" applyFill="1" applyAlignment="1" applyProtection="1">
      <alignment horizontal="center" vertical="center" textRotation="90" wrapText="1"/>
      <protection locked="0"/>
    </xf>
    <xf numFmtId="0" fontId="19" fillId="0" borderId="0" xfId="0" applyFont="1" applyFill="1" applyAlignment="1" applyProtection="1">
      <alignment horizontal="justify" vertical="center" wrapText="1"/>
      <protection locked="0"/>
    </xf>
    <xf numFmtId="0" fontId="6" fillId="4" borderId="35" xfId="0" applyFont="1" applyFill="1" applyBorder="1" applyAlignment="1">
      <alignment vertical="center" wrapText="1"/>
    </xf>
    <xf numFmtId="0" fontId="6" fillId="4" borderId="22" xfId="0" applyFont="1" applyFill="1" applyBorder="1" applyAlignment="1">
      <alignment vertical="center" wrapText="1"/>
    </xf>
    <xf numFmtId="0" fontId="6" fillId="4" borderId="26" xfId="0" applyFont="1" applyFill="1" applyBorder="1" applyAlignment="1">
      <alignment vertical="center" wrapText="1"/>
    </xf>
    <xf numFmtId="0" fontId="22" fillId="0" borderId="9" xfId="0" applyFont="1" applyBorder="1" applyAlignment="1">
      <alignment vertical="center" wrapText="1"/>
    </xf>
    <xf numFmtId="0" fontId="22"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9" fontId="22" fillId="0" borderId="9" xfId="1" applyNumberFormat="1" applyFont="1" applyBorder="1" applyAlignment="1">
      <alignment horizontal="center" vertical="center" wrapText="1"/>
    </xf>
    <xf numFmtId="9" fontId="22" fillId="0" borderId="9"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14" fillId="9" borderId="3" xfId="0" applyFont="1" applyFill="1" applyBorder="1" applyAlignment="1">
      <alignment vertical="center" wrapText="1"/>
    </xf>
    <xf numFmtId="0" fontId="14" fillId="11" borderId="8" xfId="0" applyFont="1" applyFill="1" applyBorder="1" applyAlignment="1">
      <alignment vertical="center" wrapText="1"/>
    </xf>
    <xf numFmtId="0" fontId="14" fillId="12" borderId="8" xfId="0" applyFont="1" applyFill="1" applyBorder="1" applyAlignment="1">
      <alignment vertical="center" wrapText="1"/>
    </xf>
    <xf numFmtId="0" fontId="14" fillId="13" borderId="8" xfId="0" applyFont="1" applyFill="1" applyBorder="1" applyAlignment="1">
      <alignment vertical="center" wrapText="1"/>
    </xf>
    <xf numFmtId="0" fontId="14" fillId="14" borderId="8" xfId="0" applyFont="1" applyFill="1" applyBorder="1" applyAlignment="1">
      <alignment vertical="center" wrapText="1"/>
    </xf>
    <xf numFmtId="0" fontId="14" fillId="10" borderId="8" xfId="0" applyFont="1" applyFill="1" applyBorder="1" applyAlignment="1">
      <alignment vertical="center" wrapText="1"/>
    </xf>
    <xf numFmtId="0" fontId="14" fillId="15" borderId="8" xfId="0" applyFont="1" applyFill="1" applyBorder="1" applyAlignment="1">
      <alignment vertical="center" wrapText="1"/>
    </xf>
    <xf numFmtId="0" fontId="6" fillId="9" borderId="4" xfId="0" applyFont="1" applyFill="1" applyBorder="1" applyAlignment="1">
      <alignment horizontal="center" vertical="center" wrapText="1"/>
    </xf>
    <xf numFmtId="9" fontId="6" fillId="9" borderId="5" xfId="1" applyFont="1" applyFill="1" applyBorder="1" applyAlignment="1">
      <alignment horizontal="center" vertical="center" wrapText="1"/>
    </xf>
    <xf numFmtId="0" fontId="6" fillId="11" borderId="4" xfId="0" applyFont="1" applyFill="1" applyBorder="1" applyAlignment="1">
      <alignment horizontal="center" vertical="center" wrapText="1"/>
    </xf>
    <xf numFmtId="9" fontId="6" fillId="11" borderId="5" xfId="1" applyFont="1" applyFill="1" applyBorder="1" applyAlignment="1">
      <alignment horizontal="center" vertical="center" wrapText="1"/>
    </xf>
    <xf numFmtId="0" fontId="6" fillId="12" borderId="4" xfId="0" applyFont="1" applyFill="1" applyBorder="1" applyAlignment="1">
      <alignment horizontal="center" vertical="center" wrapText="1"/>
    </xf>
    <xf numFmtId="9" fontId="6" fillId="12" borderId="5" xfId="1" applyFont="1" applyFill="1" applyBorder="1" applyAlignment="1">
      <alignment horizontal="center" vertical="center" wrapText="1"/>
    </xf>
    <xf numFmtId="0" fontId="6" fillId="13" borderId="4" xfId="0" applyFont="1" applyFill="1" applyBorder="1" applyAlignment="1">
      <alignment horizontal="center" vertical="center" wrapText="1"/>
    </xf>
    <xf numFmtId="9" fontId="6" fillId="13" borderId="5" xfId="1" applyFont="1" applyFill="1" applyBorder="1" applyAlignment="1">
      <alignment horizontal="center" vertical="center" wrapText="1"/>
    </xf>
    <xf numFmtId="0" fontId="6" fillId="14" borderId="4" xfId="0" applyFont="1" applyFill="1" applyBorder="1" applyAlignment="1">
      <alignment horizontal="center" vertical="center" wrapText="1"/>
    </xf>
    <xf numFmtId="9" fontId="6" fillId="14" borderId="5" xfId="1" applyFont="1" applyFill="1" applyBorder="1" applyAlignment="1">
      <alignment horizontal="center" vertical="center" wrapText="1"/>
    </xf>
    <xf numFmtId="0" fontId="6" fillId="10" borderId="4" xfId="0" applyFont="1" applyFill="1" applyBorder="1" applyAlignment="1">
      <alignment horizontal="center" vertical="center" wrapText="1"/>
    </xf>
    <xf numFmtId="9" fontId="6" fillId="10" borderId="5" xfId="1" applyFont="1" applyFill="1" applyBorder="1" applyAlignment="1">
      <alignment horizontal="center" vertical="center" wrapText="1"/>
    </xf>
    <xf numFmtId="0" fontId="6" fillId="15" borderId="4" xfId="0" applyFont="1" applyFill="1" applyBorder="1" applyAlignment="1">
      <alignment horizontal="center" vertical="center" wrapText="1"/>
    </xf>
    <xf numFmtId="9" fontId="6" fillId="15" borderId="5" xfId="1" applyFont="1" applyFill="1" applyBorder="1" applyAlignment="1">
      <alignment horizontal="center" vertical="center" wrapText="1"/>
    </xf>
    <xf numFmtId="0" fontId="22" fillId="16" borderId="9" xfId="0" applyFont="1" applyFill="1" applyBorder="1" applyAlignment="1">
      <alignment horizontal="center" vertical="center" wrapText="1"/>
    </xf>
    <xf numFmtId="0" fontId="26" fillId="0" borderId="0" xfId="0" applyFont="1" applyAlignment="1">
      <alignment vertical="center" wrapText="1"/>
    </xf>
    <xf numFmtId="9" fontId="22" fillId="16" borderId="9" xfId="1" applyNumberFormat="1" applyFont="1" applyFill="1" applyBorder="1" applyAlignment="1">
      <alignment horizontal="center" vertical="center" wrapText="1"/>
    </xf>
    <xf numFmtId="0" fontId="9" fillId="17" borderId="0" xfId="0" applyFont="1" applyFill="1" applyAlignment="1" applyProtection="1">
      <alignment vertical="center" wrapText="1"/>
      <protection locked="0"/>
    </xf>
    <xf numFmtId="0" fontId="9" fillId="17" borderId="0" xfId="0" applyFont="1" applyFill="1" applyBorder="1" applyAlignment="1" applyProtection="1">
      <alignment vertical="center" wrapText="1"/>
      <protection locked="0"/>
    </xf>
    <xf numFmtId="0" fontId="4" fillId="17" borderId="0" xfId="0" applyFont="1" applyFill="1" applyAlignment="1" applyProtection="1">
      <alignment horizontal="center" vertical="center" wrapText="1"/>
    </xf>
    <xf numFmtId="0" fontId="4" fillId="0" borderId="0" xfId="0" applyFont="1" applyFill="1" applyBorder="1" applyAlignment="1" applyProtection="1">
      <alignment vertical="center" wrapText="1"/>
      <protection locked="0"/>
    </xf>
    <xf numFmtId="0" fontId="30" fillId="0" borderId="0" xfId="0" applyFont="1" applyFill="1" applyBorder="1" applyAlignment="1" applyProtection="1">
      <alignment vertical="center" wrapText="1"/>
    </xf>
    <xf numFmtId="0" fontId="5" fillId="4" borderId="9" xfId="0" applyFont="1" applyFill="1" applyBorder="1" applyAlignment="1" applyProtection="1">
      <alignment horizontal="center" vertical="center" wrapText="1"/>
    </xf>
    <xf numFmtId="0" fontId="19" fillId="17" borderId="9" xfId="0" applyFont="1" applyFill="1" applyBorder="1" applyAlignment="1" applyProtection="1">
      <alignment horizontal="justify" vertical="center" wrapText="1"/>
      <protection locked="0"/>
    </xf>
    <xf numFmtId="0" fontId="16" fillId="17" borderId="9" xfId="0" applyFont="1" applyFill="1" applyBorder="1" applyAlignment="1" applyProtection="1">
      <alignment horizontal="center" vertical="center" wrapText="1"/>
      <protection locked="0"/>
    </xf>
    <xf numFmtId="0" fontId="16" fillId="17" borderId="9" xfId="0" applyFont="1" applyFill="1" applyBorder="1" applyAlignment="1" applyProtection="1">
      <alignment horizontal="center" vertical="center" wrapText="1"/>
    </xf>
    <xf numFmtId="0" fontId="16" fillId="17" borderId="9" xfId="0" applyFont="1" applyFill="1" applyBorder="1" applyAlignment="1">
      <alignment horizontal="center" vertical="center"/>
    </xf>
    <xf numFmtId="0" fontId="16" fillId="17" borderId="0" xfId="0" applyFont="1" applyFill="1" applyAlignment="1" applyProtection="1">
      <alignment horizontal="center" vertical="center" wrapText="1"/>
      <protection locked="0"/>
    </xf>
    <xf numFmtId="0" fontId="16" fillId="17" borderId="9" xfId="0" applyFont="1" applyFill="1" applyBorder="1" applyAlignment="1">
      <alignment horizontal="center" vertical="center" wrapText="1"/>
    </xf>
    <xf numFmtId="0" fontId="19" fillId="17" borderId="0" xfId="0" applyFont="1" applyFill="1" applyAlignment="1" applyProtection="1">
      <alignment horizontal="justify" vertical="center" wrapText="1"/>
      <protection locked="0"/>
    </xf>
    <xf numFmtId="0" fontId="20" fillId="4" borderId="9" xfId="0" applyFont="1" applyFill="1" applyBorder="1" applyAlignment="1" applyProtection="1">
      <alignment horizontal="center" vertical="center" wrapText="1"/>
      <protection locked="0"/>
    </xf>
    <xf numFmtId="0" fontId="16" fillId="4" borderId="9"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protection locked="0"/>
    </xf>
    <xf numFmtId="0" fontId="16" fillId="4" borderId="9" xfId="0" applyFont="1" applyFill="1" applyBorder="1" applyAlignment="1" applyProtection="1">
      <alignment horizontal="center" vertical="center" textRotation="90" wrapText="1"/>
    </xf>
    <xf numFmtId="0" fontId="15" fillId="0" borderId="7" xfId="0" applyFont="1" applyFill="1" applyBorder="1" applyAlignment="1" applyProtection="1">
      <alignment vertical="center" wrapText="1"/>
      <protection locked="0"/>
    </xf>
    <xf numFmtId="0" fontId="15" fillId="17" borderId="7"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20" fillId="4" borderId="9" xfId="0" applyFont="1" applyFill="1" applyBorder="1" applyAlignment="1" applyProtection="1">
      <alignment horizontal="center" vertical="center" wrapText="1"/>
      <protection locked="0"/>
    </xf>
    <xf numFmtId="0" fontId="27" fillId="4" borderId="9"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0" fontId="27" fillId="4" borderId="9" xfId="0" applyFont="1" applyFill="1" applyBorder="1" applyAlignment="1" applyProtection="1">
      <alignment horizontal="center" vertical="center" wrapText="1"/>
      <protection locked="0"/>
    </xf>
    <xf numFmtId="14" fontId="9" fillId="4" borderId="9" xfId="0" applyNumberFormat="1" applyFont="1" applyFill="1" applyBorder="1" applyAlignment="1" applyProtection="1">
      <alignment horizontal="center" vertical="center" wrapText="1"/>
      <protection locked="0"/>
    </xf>
    <xf numFmtId="14" fontId="20" fillId="4" borderId="9" xfId="0" applyNumberFormat="1" applyFont="1" applyFill="1" applyBorder="1" applyAlignment="1" applyProtection="1">
      <alignment horizontal="center" vertical="center" wrapText="1"/>
      <protection locked="0"/>
    </xf>
    <xf numFmtId="0" fontId="32" fillId="4" borderId="9" xfId="3" applyFill="1" applyBorder="1" applyAlignment="1" applyProtection="1">
      <alignment horizontal="center" vertical="center" wrapText="1"/>
      <protection locked="0"/>
    </xf>
    <xf numFmtId="0" fontId="20" fillId="4" borderId="9"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29" fillId="4" borderId="9"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6" fillId="4" borderId="9"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5" fillId="17" borderId="9"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textRotation="90" wrapText="1"/>
    </xf>
    <xf numFmtId="0" fontId="20" fillId="17" borderId="9" xfId="0"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2" borderId="7" xfId="0" applyFont="1" applyFill="1" applyBorder="1" applyAlignment="1">
      <alignment horizontal="center" vertical="center" textRotation="90"/>
    </xf>
    <xf numFmtId="0" fontId="9" fillId="2" borderId="36" xfId="0" applyFont="1" applyFill="1" applyBorder="1" applyAlignment="1">
      <alignment horizontal="center" vertical="center" textRotation="90"/>
    </xf>
    <xf numFmtId="0" fontId="9" fillId="2" borderId="13" xfId="0" applyFont="1" applyFill="1" applyBorder="1" applyAlignment="1">
      <alignment horizontal="center" vertical="center" textRotation="90"/>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35"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1" fillId="0" borderId="2" xfId="0" applyFont="1" applyBorder="1" applyAlignment="1">
      <alignment horizontal="center"/>
    </xf>
    <xf numFmtId="0" fontId="1" fillId="0" borderId="37" xfId="0" applyFont="1" applyBorder="1" applyAlignment="1">
      <alignment horizontal="center" vertical="center" wrapText="1"/>
    </xf>
    <xf numFmtId="0" fontId="1" fillId="0" borderId="0" xfId="0" applyFont="1" applyBorder="1" applyAlignment="1">
      <alignment horizontal="center" vertical="center" wrapText="1"/>
    </xf>
    <xf numFmtId="0" fontId="18" fillId="17" borderId="9" xfId="0" applyFont="1" applyFill="1" applyBorder="1" applyAlignment="1">
      <alignment horizontal="justify" vertical="center" wrapText="1"/>
    </xf>
    <xf numFmtId="0" fontId="18" fillId="17" borderId="9" xfId="0" applyFont="1" applyFill="1" applyBorder="1" applyAlignment="1">
      <alignment horizontal="center" vertical="center" wrapText="1"/>
    </xf>
    <xf numFmtId="0" fontId="16" fillId="17" borderId="9" xfId="0" applyFont="1" applyFill="1" applyBorder="1" applyAlignment="1" applyProtection="1">
      <alignment horizontal="justify" vertical="center" wrapText="1"/>
      <protection locked="0"/>
    </xf>
    <xf numFmtId="0" fontId="15" fillId="17" borderId="7" xfId="0" applyFont="1" applyFill="1" applyBorder="1" applyAlignment="1">
      <alignment horizontal="center" vertical="center" textRotation="90" wrapText="1"/>
    </xf>
    <xf numFmtId="0" fontId="15" fillId="17" borderId="36" xfId="0" applyFont="1" applyFill="1" applyBorder="1" applyAlignment="1">
      <alignment horizontal="center" vertical="center" textRotation="90" wrapText="1"/>
    </xf>
    <xf numFmtId="0" fontId="15" fillId="17" borderId="7" xfId="0" applyFont="1" applyFill="1" applyBorder="1" applyAlignment="1">
      <alignment horizontal="center" vertical="center" textRotation="90"/>
    </xf>
    <xf numFmtId="0" fontId="15" fillId="17" borderId="36" xfId="0" applyFont="1" applyFill="1" applyBorder="1" applyAlignment="1">
      <alignment horizontal="center" vertical="center" textRotation="90"/>
    </xf>
    <xf numFmtId="0" fontId="15" fillId="17" borderId="13" xfId="0" applyFont="1" applyFill="1" applyBorder="1" applyAlignment="1">
      <alignment horizontal="center" vertical="center" textRotation="90" wrapText="1"/>
    </xf>
    <xf numFmtId="0" fontId="16" fillId="17" borderId="13" xfId="0" applyFont="1" applyFill="1" applyBorder="1" applyAlignment="1">
      <alignment horizontal="center" vertical="center" wrapText="1"/>
    </xf>
    <xf numFmtId="0" fontId="16" fillId="18" borderId="39" xfId="0" applyFont="1" applyFill="1" applyBorder="1" applyAlignment="1" applyProtection="1">
      <alignment horizontal="center" vertical="center" wrapText="1"/>
      <protection locked="0"/>
    </xf>
    <xf numFmtId="0" fontId="16" fillId="18" borderId="40" xfId="0" applyFont="1" applyFill="1" applyBorder="1" applyAlignment="1" applyProtection="1">
      <alignment horizontal="center" vertical="center" wrapText="1"/>
      <protection locked="0"/>
    </xf>
    <xf numFmtId="0" fontId="16" fillId="18" borderId="41" xfId="0" applyFont="1" applyFill="1" applyBorder="1" applyAlignment="1" applyProtection="1">
      <alignment horizontal="center" vertical="center" wrapText="1"/>
      <protection locked="0"/>
    </xf>
    <xf numFmtId="0" fontId="16" fillId="18" borderId="42" xfId="0" applyFont="1" applyFill="1" applyBorder="1" applyAlignment="1" applyProtection="1">
      <alignment horizontal="center" vertical="center" wrapText="1"/>
      <protection locked="0"/>
    </xf>
    <xf numFmtId="0" fontId="16" fillId="18" borderId="2" xfId="0" applyFont="1" applyFill="1" applyBorder="1" applyAlignment="1" applyProtection="1">
      <alignment horizontal="center" vertical="center" wrapText="1"/>
      <protection locked="0"/>
    </xf>
    <xf numFmtId="0" fontId="16" fillId="18" borderId="25" xfId="0" applyFont="1" applyFill="1" applyBorder="1" applyAlignment="1" applyProtection="1">
      <alignment horizontal="center" vertical="center" wrapText="1"/>
      <protection locked="0"/>
    </xf>
    <xf numFmtId="0" fontId="33" fillId="18" borderId="9" xfId="0" applyFont="1" applyFill="1" applyBorder="1" applyAlignment="1" applyProtection="1">
      <alignment horizontal="center" vertical="center" wrapText="1"/>
      <protection locked="0"/>
    </xf>
    <xf numFmtId="0" fontId="33" fillId="18" borderId="30" xfId="0" applyFont="1" applyFill="1" applyBorder="1" applyAlignment="1" applyProtection="1">
      <alignment horizontal="center" vertical="center" wrapText="1"/>
      <protection locked="0"/>
    </xf>
    <xf numFmtId="0" fontId="33" fillId="18" borderId="32" xfId="0" applyFont="1" applyFill="1" applyBorder="1" applyAlignment="1" applyProtection="1">
      <alignment horizontal="center" vertical="center" wrapText="1"/>
      <protection locked="0"/>
    </xf>
    <xf numFmtId="0" fontId="33" fillId="18" borderId="31" xfId="0" applyFont="1" applyFill="1" applyBorder="1" applyAlignment="1" applyProtection="1">
      <alignment horizontal="center" vertical="center" wrapText="1"/>
      <protection locked="0"/>
    </xf>
    <xf numFmtId="0" fontId="33" fillId="17" borderId="9" xfId="0" applyFont="1" applyFill="1" applyBorder="1" applyAlignment="1" applyProtection="1">
      <alignment horizontal="center" vertical="center" wrapText="1"/>
      <protection locked="0"/>
    </xf>
    <xf numFmtId="0" fontId="33" fillId="17" borderId="30" xfId="0" applyFont="1" applyFill="1" applyBorder="1" applyAlignment="1" applyProtection="1">
      <alignment horizontal="center" vertical="center" wrapText="1"/>
      <protection locked="0"/>
    </xf>
    <xf numFmtId="0" fontId="33" fillId="17" borderId="32" xfId="0" applyFont="1" applyFill="1" applyBorder="1" applyAlignment="1" applyProtection="1">
      <alignment horizontal="center" vertical="center" wrapText="1"/>
      <protection locked="0"/>
    </xf>
    <xf numFmtId="0" fontId="33" fillId="17" borderId="31" xfId="0" applyFont="1" applyFill="1" applyBorder="1" applyAlignment="1" applyProtection="1">
      <alignment horizontal="center" vertical="center" wrapText="1"/>
      <protection locked="0"/>
    </xf>
    <xf numFmtId="0" fontId="33" fillId="0" borderId="37"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33" fillId="0" borderId="42" xfId="0" applyFont="1" applyFill="1" applyBorder="1" applyAlignment="1" applyProtection="1">
      <alignment horizontal="center" vertical="center" wrapText="1"/>
      <protection locked="0"/>
    </xf>
    <xf numFmtId="0" fontId="33" fillId="0" borderId="2" xfId="0" applyFont="1" applyFill="1" applyBorder="1" applyAlignment="1" applyProtection="1">
      <alignment horizontal="center" vertical="center" wrapText="1"/>
      <protection locked="0"/>
    </xf>
    <xf numFmtId="0" fontId="33" fillId="0" borderId="25" xfId="0" applyFont="1" applyFill="1" applyBorder="1" applyAlignment="1" applyProtection="1">
      <alignment horizontal="center" vertical="center" wrapText="1"/>
      <protection locked="0"/>
    </xf>
    <xf numFmtId="0" fontId="20" fillId="4" borderId="30" xfId="0" applyFont="1" applyFill="1" applyBorder="1" applyAlignment="1" applyProtection="1">
      <alignment horizontal="center" vertical="center" wrapText="1"/>
      <protection locked="0"/>
    </xf>
    <xf numFmtId="0" fontId="20" fillId="4" borderId="32" xfId="0" applyFont="1" applyFill="1" applyBorder="1" applyAlignment="1" applyProtection="1">
      <alignment horizontal="center" vertical="center" wrapText="1"/>
      <protection locked="0"/>
    </xf>
    <xf numFmtId="0" fontId="20" fillId="4" borderId="31" xfId="0" applyFont="1" applyFill="1" applyBorder="1" applyAlignment="1" applyProtection="1">
      <alignment horizontal="center" vertical="center" wrapText="1"/>
      <protection locked="0"/>
    </xf>
    <xf numFmtId="0" fontId="17" fillId="4" borderId="9" xfId="0" applyFont="1" applyFill="1" applyBorder="1" applyAlignment="1" applyProtection="1">
      <alignment vertical="center" wrapText="1"/>
      <protection locked="0"/>
    </xf>
    <xf numFmtId="0" fontId="17" fillId="4" borderId="30"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wrapText="1"/>
      <protection locked="0"/>
    </xf>
    <xf numFmtId="0" fontId="17" fillId="4" borderId="31" xfId="0" applyFont="1" applyFill="1" applyBorder="1" applyAlignment="1" applyProtection="1">
      <alignment horizontal="center" vertical="center" wrapText="1"/>
      <protection locked="0"/>
    </xf>
  </cellXfs>
  <cellStyles count="4">
    <cellStyle name="Hipervínculo" xfId="3" builtinId="8"/>
    <cellStyle name="Normal" xfId="0" builtinId="0"/>
    <cellStyle name="Normal 2" xfId="2"/>
    <cellStyle name="Porcentaje" xfId="1" builtinId="5"/>
  </cellStyles>
  <dxfs count="48">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s>
  <tableStyles count="0" defaultTableStyle="TableStyleMedium2" defaultPivotStyle="PivotStyleLight16"/>
  <colors>
    <mruColors>
      <color rgb="FF990099"/>
      <color rgb="FF6600CC"/>
      <color rgb="FFFFFFCC"/>
      <color rgb="FF808000"/>
      <color rgb="FF0066FF"/>
      <color rgb="FFFF6600"/>
      <color rgb="FFFF0066"/>
      <color rgb="FF00CC00"/>
      <color rgb="FF33CC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r>
              <a:rPr lang="es-CO" sz="1800" b="1" baseline="0">
                <a:solidFill>
                  <a:sysClr val="windowText" lastClr="000000"/>
                </a:solidFill>
              </a:rPr>
              <a:t>VALORACIÓN DEL RIESGO Y DISTRIBUCIÓN PORCENTUAL DE LOS PELIGROS </a:t>
            </a:r>
            <a:endParaRPr lang="es-CO" sz="1800" b="1">
              <a:solidFill>
                <a:sysClr val="windowText" lastClr="000000"/>
              </a:solidFill>
            </a:endParaRPr>
          </a:p>
        </c:rich>
      </c:tx>
      <c:overlay val="0"/>
      <c:spPr>
        <a:noFill/>
        <a:ln>
          <a:noFill/>
        </a:ln>
        <a:effectLst/>
      </c:spPr>
    </c:title>
    <c:autoTitleDeleted val="0"/>
    <c:plotArea>
      <c:layout/>
      <c:barChart>
        <c:barDir val="col"/>
        <c:grouping val="clustered"/>
        <c:varyColors val="0"/>
        <c:ser>
          <c:idx val="1"/>
          <c:order val="0"/>
          <c:tx>
            <c:strRef>
              <c:f>GRÁFICA!$D$8</c:f>
              <c:strCache>
                <c:ptCount val="1"/>
                <c:pt idx="0">
                  <c:v>RIESGO CONTROLADO</c:v>
                </c:pt>
              </c:strCache>
            </c:strRef>
          </c:tx>
          <c:spPr>
            <a:solidFill>
              <a:schemeClr val="bg1"/>
            </a:solidFill>
            <a:ln>
              <a:solidFill>
                <a:schemeClr val="tx1"/>
              </a:solidFill>
            </a:ln>
            <a:effectLst/>
          </c:spPr>
          <c:invertIfNegative val="0"/>
          <c:cat>
            <c:strRef>
              <c:f>GRÁFICA!$B$9:$B$54</c:f>
              <c:strCache>
                <c:ptCount val="46"/>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pt idx="45">
                  <c:v>TOTAL</c:v>
                </c:pt>
              </c:strCache>
            </c:strRef>
          </c:cat>
          <c:val>
            <c:numRef>
              <c:f>GRÁFICA!$D$9:$D$52</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0-5E80-418E-9F0A-6C2DFB4E426D}"/>
            </c:ext>
          </c:extLst>
        </c:ser>
        <c:ser>
          <c:idx val="2"/>
          <c:order val="1"/>
          <c:tx>
            <c:strRef>
              <c:f>GRÁFICA!$E$8</c:f>
              <c:strCache>
                <c:ptCount val="1"/>
                <c:pt idx="0">
                  <c:v>MEJORABLE</c:v>
                </c:pt>
              </c:strCache>
            </c:strRef>
          </c:tx>
          <c:spPr>
            <a:solidFill>
              <a:srgbClr val="92D050"/>
            </a:solidFill>
            <a:ln>
              <a:noFill/>
            </a:ln>
            <a:effectLst/>
          </c:spPr>
          <c:invertIfNegative val="0"/>
          <c:cat>
            <c:strRef>
              <c:f>GRÁFICA!$B$9:$B$54</c:f>
              <c:strCache>
                <c:ptCount val="46"/>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pt idx="45">
                  <c:v>TOTAL</c:v>
                </c:pt>
              </c:strCache>
            </c:strRef>
          </c:cat>
          <c:val>
            <c:numRef>
              <c:f>GRÁFICA!$E$9:$E$52</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5E80-418E-9F0A-6C2DFB4E426D}"/>
            </c:ext>
          </c:extLst>
        </c:ser>
        <c:ser>
          <c:idx val="3"/>
          <c:order val="2"/>
          <c:tx>
            <c:strRef>
              <c:f>GRÁFICA!$G$8</c:f>
              <c:strCache>
                <c:ptCount val="1"/>
                <c:pt idx="0">
                  <c:v>ACEPTABLE CON CONTROL ESPECÍFICO</c:v>
                </c:pt>
              </c:strCache>
            </c:strRef>
          </c:tx>
          <c:spPr>
            <a:solidFill>
              <a:srgbClr val="FFFF00"/>
            </a:solidFill>
            <a:ln>
              <a:noFill/>
            </a:ln>
            <a:effectLst/>
          </c:spPr>
          <c:invertIfNegative val="0"/>
          <c:cat>
            <c:strRef>
              <c:f>GRÁFICA!$B$9:$B$54</c:f>
              <c:strCache>
                <c:ptCount val="46"/>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pt idx="45">
                  <c:v>TOTAL</c:v>
                </c:pt>
              </c:strCache>
            </c:strRef>
          </c:cat>
          <c:val>
            <c:numRef>
              <c:f>GRÁFICA!$G$9:$G$52</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2-5E80-418E-9F0A-6C2DFB4E426D}"/>
            </c:ext>
          </c:extLst>
        </c:ser>
        <c:ser>
          <c:idx val="4"/>
          <c:order val="3"/>
          <c:tx>
            <c:strRef>
              <c:f>GRÁFICA!$H$8</c:f>
              <c:strCache>
                <c:ptCount val="1"/>
                <c:pt idx="0">
                  <c:v>NO ACEPTABLE</c:v>
                </c:pt>
              </c:strCache>
            </c:strRef>
          </c:tx>
          <c:spPr>
            <a:solidFill>
              <a:srgbClr val="FF0000"/>
            </a:solidFill>
            <a:ln>
              <a:noFill/>
            </a:ln>
            <a:effectLst/>
          </c:spPr>
          <c:invertIfNegative val="0"/>
          <c:cat>
            <c:strRef>
              <c:f>GRÁFICA!$B$9:$B$54</c:f>
              <c:strCache>
                <c:ptCount val="46"/>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pt idx="45">
                  <c:v>TOTAL</c:v>
                </c:pt>
              </c:strCache>
            </c:strRef>
          </c:cat>
          <c:val>
            <c:numRef>
              <c:f>GRÁFICA!$H$9:$H$52</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3-5E80-418E-9F0A-6C2DFB4E426D}"/>
            </c:ext>
          </c:extLst>
        </c:ser>
        <c:ser>
          <c:idx val="6"/>
          <c:order val="5"/>
          <c:tx>
            <c:strRef>
              <c:f>GRÁFICA!$F$8</c:f>
              <c:strCache>
                <c:ptCount val="1"/>
                <c:pt idx="0">
                  <c:v>ACEPTABLE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GRÁFICA!$B$9:$B$53</c:f>
              <c:strCache>
                <c:ptCount val="45"/>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strCache>
            </c:strRef>
          </c:cat>
          <c:val>
            <c:numRef>
              <c:f>GRÁFICA!$F$9:$F$53</c:f>
              <c:numCache>
                <c:formatCode>General</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xmlns:c16r2="http://schemas.microsoft.com/office/drawing/2015/06/chart">
            <c:ext xmlns:c16="http://schemas.microsoft.com/office/drawing/2014/chart" uri="{C3380CC4-5D6E-409C-BE32-E72D297353CC}">
              <c16:uniqueId val="{00000004-5E80-418E-9F0A-6C2DFB4E426D}"/>
            </c:ext>
          </c:extLst>
        </c:ser>
        <c:dLbls>
          <c:showLegendKey val="0"/>
          <c:showVal val="0"/>
          <c:showCatName val="0"/>
          <c:showSerName val="0"/>
          <c:showPercent val="0"/>
          <c:showBubbleSize val="0"/>
        </c:dLbls>
        <c:gapWidth val="150"/>
        <c:axId val="523841312"/>
        <c:axId val="523840752"/>
      </c:barChart>
      <c:lineChart>
        <c:grouping val="standard"/>
        <c:varyColors val="0"/>
        <c:ser>
          <c:idx val="5"/>
          <c:order val="4"/>
          <c:tx>
            <c:strRef>
              <c:f>GRÁFICA!$I$7</c:f>
              <c:strCache>
                <c:ptCount val="1"/>
                <c:pt idx="0">
                  <c:v>DISTRIBUCIÓN PORCENTUAL</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GRÁFICA!$B$9:$B$53</c:f>
              <c:strCache>
                <c:ptCount val="45"/>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strCache>
            </c:strRef>
          </c:cat>
          <c:val>
            <c:numRef>
              <c:f>GRÁFICA!$I$9:$I$52</c:f>
              <c:numCache>
                <c:formatCode>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extLst xmlns:c16r2="http://schemas.microsoft.com/office/drawing/2015/06/chart">
            <c:ext xmlns:c16="http://schemas.microsoft.com/office/drawing/2014/chart" uri="{C3380CC4-5D6E-409C-BE32-E72D297353CC}">
              <c16:uniqueId val="{00000005-5E80-418E-9F0A-6C2DFB4E426D}"/>
            </c:ext>
          </c:extLst>
        </c:ser>
        <c:dLbls>
          <c:showLegendKey val="0"/>
          <c:showVal val="1"/>
          <c:showCatName val="0"/>
          <c:showSerName val="0"/>
          <c:showPercent val="0"/>
          <c:showBubbleSize val="0"/>
        </c:dLbls>
        <c:marker val="1"/>
        <c:smooth val="0"/>
        <c:axId val="523842432"/>
        <c:axId val="523841872"/>
      </c:lineChart>
      <c:valAx>
        <c:axId val="523840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s-CO"/>
                  <a:t>CANT DE PELIGROS IDENTIFICADOS</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23841312"/>
        <c:crosses val="autoZero"/>
        <c:crossBetween val="between"/>
      </c:valAx>
      <c:catAx>
        <c:axId val="523841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s-CO"/>
          </a:p>
        </c:txPr>
        <c:crossAx val="523840752"/>
        <c:crosses val="autoZero"/>
        <c:auto val="1"/>
        <c:lblAlgn val="ctr"/>
        <c:lblOffset val="100"/>
        <c:noMultiLvlLbl val="0"/>
      </c:catAx>
      <c:valAx>
        <c:axId val="5238418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23842432"/>
        <c:crosses val="max"/>
        <c:crossBetween val="between"/>
      </c:valAx>
      <c:catAx>
        <c:axId val="523842432"/>
        <c:scaling>
          <c:orientation val="minMax"/>
        </c:scaling>
        <c:delete val="1"/>
        <c:axPos val="b"/>
        <c:numFmt formatCode="General" sourceLinked="1"/>
        <c:majorTickMark val="out"/>
        <c:minorTickMark val="none"/>
        <c:tickLblPos val="none"/>
        <c:crossAx val="5238418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ysClr val="windowText" lastClr="000000"/>
      </a:solidFill>
      <a:round/>
    </a:ln>
    <a:effectLst/>
  </c:spPr>
  <c:txPr>
    <a:bodyPr/>
    <a:lstStyle/>
    <a:p>
      <a:pPr>
        <a:defRPr>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Gill Sans MT" panose="020B0502020104020203" pitchFamily="34" charset="0"/>
                <a:ea typeface="+mn-ea"/>
                <a:cs typeface="+mn-cs"/>
              </a:defRPr>
            </a:pPr>
            <a:r>
              <a:rPr lang="en-US" sz="2000"/>
              <a:t>DISTRIBUCIÓN PORCENTUAL DE LOS PELIGROS</a:t>
            </a: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pieChart>
        <c:varyColors val="1"/>
        <c:ser>
          <c:idx val="0"/>
          <c:order val="0"/>
          <c:tx>
            <c:strRef>
              <c:f>GRÁFICA!$I$66</c:f>
              <c:strCache>
                <c:ptCount val="1"/>
                <c:pt idx="0">
                  <c:v>DISTRIBUCIÓN PORCENTUAL</c:v>
                </c:pt>
              </c:strCache>
            </c:strRef>
          </c:tx>
          <c:spPr>
            <a:ln>
              <a:solidFill>
                <a:schemeClr val="tx1"/>
              </a:solidFill>
            </a:ln>
          </c:spPr>
          <c:dPt>
            <c:idx val="0"/>
            <c:bubble3D val="0"/>
            <c:spPr>
              <a:solidFill>
                <a:srgbClr val="0066FF"/>
              </a:solidFill>
              <a:ln w="19050">
                <a:solidFill>
                  <a:schemeClr val="tx1"/>
                </a:solidFill>
              </a:ln>
              <a:effectLst/>
            </c:spPr>
            <c:extLst xmlns:c16r2="http://schemas.microsoft.com/office/drawing/2015/06/chart">
              <c:ext xmlns:c16="http://schemas.microsoft.com/office/drawing/2014/chart" uri="{C3380CC4-5D6E-409C-BE32-E72D297353CC}">
                <c16:uniqueId val="{00000001-C081-4B7C-9398-C3C2923D7329}"/>
              </c:ext>
            </c:extLst>
          </c:dPt>
          <c:dPt>
            <c:idx val="1"/>
            <c:bubble3D val="0"/>
            <c:spPr>
              <a:solidFill>
                <a:srgbClr val="FF0066"/>
              </a:solidFill>
              <a:ln w="19050">
                <a:solidFill>
                  <a:schemeClr val="tx1"/>
                </a:solidFill>
              </a:ln>
              <a:effectLst/>
            </c:spPr>
            <c:extLst xmlns:c16r2="http://schemas.microsoft.com/office/drawing/2015/06/chart">
              <c:ext xmlns:c16="http://schemas.microsoft.com/office/drawing/2014/chart" uri="{C3380CC4-5D6E-409C-BE32-E72D297353CC}">
                <c16:uniqueId val="{00000003-C081-4B7C-9398-C3C2923D7329}"/>
              </c:ext>
            </c:extLst>
          </c:dPt>
          <c:dPt>
            <c:idx val="2"/>
            <c:bubble3D val="0"/>
            <c:spPr>
              <a:solidFill>
                <a:srgbClr val="FFFFCC"/>
              </a:solidFill>
              <a:ln w="19050">
                <a:solidFill>
                  <a:schemeClr val="tx1"/>
                </a:solidFill>
              </a:ln>
              <a:effectLst/>
            </c:spPr>
            <c:extLst xmlns:c16r2="http://schemas.microsoft.com/office/drawing/2015/06/chart">
              <c:ext xmlns:c16="http://schemas.microsoft.com/office/drawing/2014/chart" uri="{C3380CC4-5D6E-409C-BE32-E72D297353CC}">
                <c16:uniqueId val="{00000005-C081-4B7C-9398-C3C2923D7329}"/>
              </c:ext>
            </c:extLst>
          </c:dPt>
          <c:dPt>
            <c:idx val="3"/>
            <c:bubble3D val="0"/>
            <c:spPr>
              <a:solidFill>
                <a:srgbClr val="808000"/>
              </a:solidFill>
              <a:ln w="19050">
                <a:solidFill>
                  <a:schemeClr val="tx1"/>
                </a:solidFill>
              </a:ln>
              <a:effectLst/>
            </c:spPr>
            <c:extLst xmlns:c16r2="http://schemas.microsoft.com/office/drawing/2015/06/chart">
              <c:ext xmlns:c16="http://schemas.microsoft.com/office/drawing/2014/chart" uri="{C3380CC4-5D6E-409C-BE32-E72D297353CC}">
                <c16:uniqueId val="{00000007-C081-4B7C-9398-C3C2923D7329}"/>
              </c:ext>
            </c:extLst>
          </c:dPt>
          <c:dPt>
            <c:idx val="4"/>
            <c:bubble3D val="0"/>
            <c:spPr>
              <a:solidFill>
                <a:srgbClr val="6600CC"/>
              </a:solidFill>
              <a:ln w="19050">
                <a:solidFill>
                  <a:schemeClr val="tx1"/>
                </a:solidFill>
              </a:ln>
              <a:effectLst/>
            </c:spPr>
            <c:extLst xmlns:c16r2="http://schemas.microsoft.com/office/drawing/2015/06/chart">
              <c:ext xmlns:c16="http://schemas.microsoft.com/office/drawing/2014/chart" uri="{C3380CC4-5D6E-409C-BE32-E72D297353CC}">
                <c16:uniqueId val="{00000009-C081-4B7C-9398-C3C2923D7329}"/>
              </c:ext>
            </c:extLst>
          </c:dPt>
          <c:dPt>
            <c:idx val="5"/>
            <c:bubble3D val="0"/>
            <c:spPr>
              <a:solidFill>
                <a:srgbClr val="FF6600"/>
              </a:solidFill>
              <a:ln w="19050">
                <a:solidFill>
                  <a:schemeClr val="tx1"/>
                </a:solidFill>
              </a:ln>
              <a:effectLst/>
            </c:spPr>
            <c:extLst xmlns:c16r2="http://schemas.microsoft.com/office/drawing/2015/06/chart">
              <c:ext xmlns:c16="http://schemas.microsoft.com/office/drawing/2014/chart" uri="{C3380CC4-5D6E-409C-BE32-E72D297353CC}">
                <c16:uniqueId val="{0000000B-C081-4B7C-9398-C3C2923D7329}"/>
              </c:ext>
            </c:extLst>
          </c:dPt>
          <c:dPt>
            <c:idx val="6"/>
            <c:bubble3D val="0"/>
            <c:spPr>
              <a:solidFill>
                <a:srgbClr val="990099"/>
              </a:solidFill>
              <a:ln w="19050">
                <a:solidFill>
                  <a:schemeClr val="tx1"/>
                </a:solidFill>
              </a:ln>
              <a:effectLst/>
            </c:spPr>
            <c:extLst xmlns:c16r2="http://schemas.microsoft.com/office/drawing/2015/06/chart">
              <c:ext xmlns:c16="http://schemas.microsoft.com/office/drawing/2014/chart" uri="{C3380CC4-5D6E-409C-BE32-E72D297353CC}">
                <c16:uniqueId val="{0000000D-C081-4B7C-9398-C3C2923D7329}"/>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GRÁFICA!$I$67:$I$73</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E-C081-4B7C-9398-C3C2923D7329}"/>
            </c:ext>
          </c:extLst>
        </c:ser>
        <c:dLbls>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legend>
    <c:plotVisOnly val="1"/>
    <c:dispBlanksAs val="zero"/>
    <c:showDLblsOverMax val="0"/>
  </c:chart>
  <c:spPr>
    <a:solidFill>
      <a:schemeClr val="bg1"/>
    </a:solidFill>
    <a:ln w="19050" cap="flat" cmpd="sng" algn="ctr">
      <a:solidFill>
        <a:schemeClr val="tx1"/>
      </a:solidFill>
      <a:round/>
    </a:ln>
    <a:effectLst/>
  </c:spPr>
  <c:txPr>
    <a:bodyPr/>
    <a:lstStyle/>
    <a:p>
      <a:pPr>
        <a:defRPr b="1">
          <a:latin typeface="Gill Sans MT" panose="020B0502020104020203"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r>
              <a:rPr lang="es-CO" sz="1800" b="1" baseline="0">
                <a:solidFill>
                  <a:sysClr val="windowText" lastClr="000000"/>
                </a:solidFill>
              </a:rPr>
              <a:t>VALORACIÓN DEL RIESGO Y DISTRIBUCIÓN PORCENTUAL DE LOS PELIGROS CONDICIONES DE SEGURIDAD </a:t>
            </a:r>
            <a:endParaRPr lang="es-CO" sz="1800" b="1">
              <a:solidFill>
                <a:sysClr val="windowText" lastClr="000000"/>
              </a:solidFill>
            </a:endParaRPr>
          </a:p>
        </c:rich>
      </c:tx>
      <c:overlay val="0"/>
      <c:spPr>
        <a:noFill/>
        <a:ln>
          <a:noFill/>
        </a:ln>
        <a:effectLst/>
      </c:spPr>
    </c:title>
    <c:autoTitleDeleted val="0"/>
    <c:plotArea>
      <c:layout/>
      <c:barChart>
        <c:barDir val="col"/>
        <c:grouping val="clustered"/>
        <c:varyColors val="0"/>
        <c:ser>
          <c:idx val="1"/>
          <c:order val="0"/>
          <c:tx>
            <c:strRef>
              <c:f>GRÁFICA!$D$8</c:f>
              <c:strCache>
                <c:ptCount val="1"/>
                <c:pt idx="0">
                  <c:v>RIESGO CONTROLADO</c:v>
                </c:pt>
              </c:strCache>
            </c:strRef>
          </c:tx>
          <c:spPr>
            <a:solidFill>
              <a:schemeClr val="bg1"/>
            </a:solidFill>
            <a:ln>
              <a:solidFill>
                <a:schemeClr val="tx1"/>
              </a:solidFill>
            </a:ln>
            <a:effectLst/>
          </c:spPr>
          <c:invertIfNegative val="0"/>
          <c:cat>
            <c:strRef>
              <c:f>GRÁFICA!$B$40:$B$47</c:f>
              <c:strCache>
                <c:ptCount val="8"/>
                <c:pt idx="0">
                  <c:v>Condiciones de seguridad-Mecanico</c:v>
                </c:pt>
                <c:pt idx="1">
                  <c:v>Condiciones de seguridad-Electrico</c:v>
                </c:pt>
                <c:pt idx="2">
                  <c:v>Condiciones de seguridad-Locativo</c:v>
                </c:pt>
                <c:pt idx="3">
                  <c:v>Condiciones de seguridad-Tecnologico</c:v>
                </c:pt>
                <c:pt idx="4">
                  <c:v>Condiciones de seguridad-Accidente de transito</c:v>
                </c:pt>
                <c:pt idx="5">
                  <c:v>Condiciones de seguridad-Publico</c:v>
                </c:pt>
                <c:pt idx="6">
                  <c:v>Condiciones de seguridad-Trabajo en altura</c:v>
                </c:pt>
                <c:pt idx="7">
                  <c:v>Condiciones de seguridad-Espacio confinado</c:v>
                </c:pt>
              </c:strCache>
            </c:strRef>
          </c:cat>
          <c:val>
            <c:numRef>
              <c:f>GRÁFICA!$D$40:$D$47</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C213-4809-8B06-771F8A42D1A9}"/>
            </c:ext>
          </c:extLst>
        </c:ser>
        <c:ser>
          <c:idx val="2"/>
          <c:order val="1"/>
          <c:tx>
            <c:strRef>
              <c:f>GRÁFICA!$E$8</c:f>
              <c:strCache>
                <c:ptCount val="1"/>
                <c:pt idx="0">
                  <c:v>MEJORABLE</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GRÁFICA!$B$40:$B$47</c:f>
              <c:strCache>
                <c:ptCount val="8"/>
                <c:pt idx="0">
                  <c:v>Condiciones de seguridad-Mecanico</c:v>
                </c:pt>
                <c:pt idx="1">
                  <c:v>Condiciones de seguridad-Electrico</c:v>
                </c:pt>
                <c:pt idx="2">
                  <c:v>Condiciones de seguridad-Locativo</c:v>
                </c:pt>
                <c:pt idx="3">
                  <c:v>Condiciones de seguridad-Tecnologico</c:v>
                </c:pt>
                <c:pt idx="4">
                  <c:v>Condiciones de seguridad-Accidente de transito</c:v>
                </c:pt>
                <c:pt idx="5">
                  <c:v>Condiciones de seguridad-Publico</c:v>
                </c:pt>
                <c:pt idx="6">
                  <c:v>Condiciones de seguridad-Trabajo en altura</c:v>
                </c:pt>
                <c:pt idx="7">
                  <c:v>Condiciones de seguridad-Espacio confinado</c:v>
                </c:pt>
              </c:strCache>
            </c:strRef>
          </c:cat>
          <c:val>
            <c:numRef>
              <c:f>GRÁFICA!$E$40:$E$47</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C213-4809-8B06-771F8A42D1A9}"/>
            </c:ext>
          </c:extLst>
        </c:ser>
        <c:ser>
          <c:idx val="3"/>
          <c:order val="2"/>
          <c:tx>
            <c:strRef>
              <c:f>GRÁFICA!$G$8</c:f>
              <c:strCache>
                <c:ptCount val="1"/>
                <c:pt idx="0">
                  <c:v>ACEPTABLE CON CONTROL ESPECÍFICO</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GRÁFICA!$B$40:$B$47</c:f>
              <c:strCache>
                <c:ptCount val="8"/>
                <c:pt idx="0">
                  <c:v>Condiciones de seguridad-Mecanico</c:v>
                </c:pt>
                <c:pt idx="1">
                  <c:v>Condiciones de seguridad-Electrico</c:v>
                </c:pt>
                <c:pt idx="2">
                  <c:v>Condiciones de seguridad-Locativo</c:v>
                </c:pt>
                <c:pt idx="3">
                  <c:v>Condiciones de seguridad-Tecnologico</c:v>
                </c:pt>
                <c:pt idx="4">
                  <c:v>Condiciones de seguridad-Accidente de transito</c:v>
                </c:pt>
                <c:pt idx="5">
                  <c:v>Condiciones de seguridad-Publico</c:v>
                </c:pt>
                <c:pt idx="6">
                  <c:v>Condiciones de seguridad-Trabajo en altura</c:v>
                </c:pt>
                <c:pt idx="7">
                  <c:v>Condiciones de seguridad-Espacio confinado</c:v>
                </c:pt>
              </c:strCache>
            </c:strRef>
          </c:cat>
          <c:val>
            <c:numRef>
              <c:f>GRÁFICA!$G$40:$G$47</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C213-4809-8B06-771F8A42D1A9}"/>
            </c:ext>
          </c:extLst>
        </c:ser>
        <c:ser>
          <c:idx val="4"/>
          <c:order val="3"/>
          <c:tx>
            <c:strRef>
              <c:f>GRÁFICA!$H$8</c:f>
              <c:strCache>
                <c:ptCount val="1"/>
                <c:pt idx="0">
                  <c:v>NO ACEPTABLE</c:v>
                </c:pt>
              </c:strCache>
            </c:strRef>
          </c:tx>
          <c:spPr>
            <a:solidFill>
              <a:srgbClr val="FF0000"/>
            </a:solidFill>
            <a:ln>
              <a:noFill/>
            </a:ln>
            <a:effectLst/>
          </c:spPr>
          <c:invertIfNegative val="0"/>
          <c:cat>
            <c:strRef>
              <c:f>GRÁFICA!$B$40:$B$47</c:f>
              <c:strCache>
                <c:ptCount val="8"/>
                <c:pt idx="0">
                  <c:v>Condiciones de seguridad-Mecanico</c:v>
                </c:pt>
                <c:pt idx="1">
                  <c:v>Condiciones de seguridad-Electrico</c:v>
                </c:pt>
                <c:pt idx="2">
                  <c:v>Condiciones de seguridad-Locativo</c:v>
                </c:pt>
                <c:pt idx="3">
                  <c:v>Condiciones de seguridad-Tecnologico</c:v>
                </c:pt>
                <c:pt idx="4">
                  <c:v>Condiciones de seguridad-Accidente de transito</c:v>
                </c:pt>
                <c:pt idx="5">
                  <c:v>Condiciones de seguridad-Publico</c:v>
                </c:pt>
                <c:pt idx="6">
                  <c:v>Condiciones de seguridad-Trabajo en altura</c:v>
                </c:pt>
                <c:pt idx="7">
                  <c:v>Condiciones de seguridad-Espacio confinado</c:v>
                </c:pt>
              </c:strCache>
            </c:strRef>
          </c:cat>
          <c:val>
            <c:numRef>
              <c:f>GRÁFICA!$H$40:$H$47</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C213-4809-8B06-771F8A42D1A9}"/>
            </c:ext>
          </c:extLst>
        </c:ser>
        <c:ser>
          <c:idx val="6"/>
          <c:order val="4"/>
          <c:tx>
            <c:strRef>
              <c:f>GRÁFICA!$F$8</c:f>
              <c:strCache>
                <c:ptCount val="1"/>
                <c:pt idx="0">
                  <c:v>ACEPTABLE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GRÁFICA!$B$40:$B$47</c:f>
              <c:strCache>
                <c:ptCount val="8"/>
                <c:pt idx="0">
                  <c:v>Condiciones de seguridad-Mecanico</c:v>
                </c:pt>
                <c:pt idx="1">
                  <c:v>Condiciones de seguridad-Electrico</c:v>
                </c:pt>
                <c:pt idx="2">
                  <c:v>Condiciones de seguridad-Locativo</c:v>
                </c:pt>
                <c:pt idx="3">
                  <c:v>Condiciones de seguridad-Tecnologico</c:v>
                </c:pt>
                <c:pt idx="4">
                  <c:v>Condiciones de seguridad-Accidente de transito</c:v>
                </c:pt>
                <c:pt idx="5">
                  <c:v>Condiciones de seguridad-Publico</c:v>
                </c:pt>
                <c:pt idx="6">
                  <c:v>Condiciones de seguridad-Trabajo en altura</c:v>
                </c:pt>
                <c:pt idx="7">
                  <c:v>Condiciones de seguridad-Espacio confinado</c:v>
                </c:pt>
              </c:strCache>
            </c:strRef>
          </c:cat>
          <c:val>
            <c:numRef>
              <c:f>GRÁFICA!$F$40:$F$47</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C213-4809-8B06-771F8A42D1A9}"/>
            </c:ext>
          </c:extLst>
        </c:ser>
        <c:dLbls>
          <c:showLegendKey val="0"/>
          <c:showVal val="0"/>
          <c:showCatName val="0"/>
          <c:showSerName val="0"/>
          <c:showPercent val="0"/>
          <c:showBubbleSize val="0"/>
        </c:dLbls>
        <c:gapWidth val="150"/>
        <c:axId val="647951216"/>
        <c:axId val="647950656"/>
      </c:barChart>
      <c:valAx>
        <c:axId val="647950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s-CO"/>
                  <a:t>CANT DE PELIGROS IDENTIFICADOS</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951216"/>
        <c:crosses val="autoZero"/>
        <c:crossBetween val="between"/>
      </c:valAx>
      <c:catAx>
        <c:axId val="647951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Century Gothic" panose="020B0502020202020204" pitchFamily="34" charset="0"/>
                <a:ea typeface="+mn-ea"/>
                <a:cs typeface="+mn-cs"/>
              </a:defRPr>
            </a:pPr>
            <a:endParaRPr lang="es-CO"/>
          </a:p>
        </c:txPr>
        <c:crossAx val="6479506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ysClr val="windowText" lastClr="000000"/>
      </a:solidFill>
      <a:round/>
    </a:ln>
    <a:effectLst/>
  </c:spPr>
  <c:txPr>
    <a:bodyPr/>
    <a:lstStyle/>
    <a:p>
      <a:pPr>
        <a:defRPr>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r>
              <a:rPr lang="es-CO" sz="1800" b="1" baseline="0">
                <a:solidFill>
                  <a:sysClr val="windowText" lastClr="000000"/>
                </a:solidFill>
              </a:rPr>
              <a:t>VALORACIÓN DEL RIESGO Y DISTRIBUCIÓN PORCENTUAL DE LOS PELIGROS DE FENOMENOS NATURALES </a:t>
            </a:r>
            <a:endParaRPr lang="es-CO" sz="1800" b="1">
              <a:solidFill>
                <a:sysClr val="windowText" lastClr="000000"/>
              </a:solidFill>
            </a:endParaRPr>
          </a:p>
        </c:rich>
      </c:tx>
      <c:overlay val="0"/>
      <c:spPr>
        <a:noFill/>
        <a:ln>
          <a:noFill/>
        </a:ln>
        <a:effectLst/>
      </c:spPr>
    </c:title>
    <c:autoTitleDeleted val="0"/>
    <c:plotArea>
      <c:layout/>
      <c:barChart>
        <c:barDir val="col"/>
        <c:grouping val="clustered"/>
        <c:varyColors val="0"/>
        <c:ser>
          <c:idx val="1"/>
          <c:order val="0"/>
          <c:tx>
            <c:strRef>
              <c:f>GRÁFICA!$D$8</c:f>
              <c:strCache>
                <c:ptCount val="1"/>
                <c:pt idx="0">
                  <c:v>RIESGO CONTROLADO</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GRÁFICA!$B$48:$B$53</c15:sqref>
                  </c15:fullRef>
                </c:ext>
              </c:extLst>
              <c:f>GRÁFICA!$B$48:$B$53</c:f>
              <c:strCache>
                <c:ptCount val="6"/>
                <c:pt idx="0">
                  <c:v>Fenomenos Naturales-Sismo</c:v>
                </c:pt>
                <c:pt idx="1">
                  <c:v>Fenomenos Naturales-Terremoto</c:v>
                </c:pt>
                <c:pt idx="2">
                  <c:v>Fenomenos Naturales-Vendaval</c:v>
                </c:pt>
                <c:pt idx="3">
                  <c:v>Fenomenos Naturales-Inundacion</c:v>
                </c:pt>
                <c:pt idx="4">
                  <c:v>Fenomenos Naturales-Derrumbe</c:v>
                </c:pt>
                <c:pt idx="5">
                  <c:v>Fenomenos Naturales-Precipitaciones</c:v>
                </c:pt>
              </c:strCache>
            </c:strRef>
          </c:cat>
          <c:val>
            <c:numRef>
              <c:extLst>
                <c:ext xmlns:c15="http://schemas.microsoft.com/office/drawing/2012/chart" uri="{02D57815-91ED-43cb-92C2-25804820EDAC}">
                  <c15:fullRef>
                    <c15:sqref>GRÁFICA!$D$48:$D$53</c15:sqref>
                  </c15:fullRef>
                </c:ext>
              </c:extLst>
              <c:f>GRÁFICA!$D$48:$D$53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641E-4CC2-8787-E5CDDDB69B54}"/>
            </c:ext>
          </c:extLst>
        </c:ser>
        <c:ser>
          <c:idx val="2"/>
          <c:order val="1"/>
          <c:tx>
            <c:strRef>
              <c:f>GRÁFICA!$E$8</c:f>
              <c:strCache>
                <c:ptCount val="1"/>
                <c:pt idx="0">
                  <c:v>MEJORABLE</c:v>
                </c:pt>
              </c:strCache>
            </c:strRef>
          </c:tx>
          <c:spPr>
            <a:solidFill>
              <a:srgbClr val="92D050"/>
            </a:solidFill>
            <a:ln>
              <a:noFill/>
            </a:ln>
            <a:effectLst/>
          </c:spPr>
          <c:invertIfNegative val="0"/>
          <c:cat>
            <c:strRef>
              <c:extLst>
                <c:ext xmlns:c15="http://schemas.microsoft.com/office/drawing/2012/chart" uri="{02D57815-91ED-43cb-92C2-25804820EDAC}">
                  <c15:fullRef>
                    <c15:sqref>GRÁFICA!$B$48:$B$53</c15:sqref>
                  </c15:fullRef>
                </c:ext>
              </c:extLst>
              <c:f>GRÁFICA!$B$48:$B$53</c:f>
              <c:strCache>
                <c:ptCount val="6"/>
                <c:pt idx="0">
                  <c:v>Fenomenos Naturales-Sismo</c:v>
                </c:pt>
                <c:pt idx="1">
                  <c:v>Fenomenos Naturales-Terremoto</c:v>
                </c:pt>
                <c:pt idx="2">
                  <c:v>Fenomenos Naturales-Vendaval</c:v>
                </c:pt>
                <c:pt idx="3">
                  <c:v>Fenomenos Naturales-Inundacion</c:v>
                </c:pt>
                <c:pt idx="4">
                  <c:v>Fenomenos Naturales-Derrumbe</c:v>
                </c:pt>
                <c:pt idx="5">
                  <c:v>Fenomenos Naturales-Precipitaciones</c:v>
                </c:pt>
              </c:strCache>
            </c:strRef>
          </c:cat>
          <c:val>
            <c:numRef>
              <c:extLst>
                <c:ext xmlns:c15="http://schemas.microsoft.com/office/drawing/2012/chart" uri="{02D57815-91ED-43cb-92C2-25804820EDAC}">
                  <c15:fullRef>
                    <c15:sqref>GRÁFICA!$E$48:$E$53</c15:sqref>
                  </c15:fullRef>
                </c:ext>
              </c:extLst>
              <c:f>GRÁFICA!$E$48:$E$53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641E-4CC2-8787-E5CDDDB69B54}"/>
            </c:ext>
          </c:extLst>
        </c:ser>
        <c:ser>
          <c:idx val="3"/>
          <c:order val="2"/>
          <c:tx>
            <c:strRef>
              <c:f>GRÁFICA!$G$8</c:f>
              <c:strCache>
                <c:ptCount val="1"/>
                <c:pt idx="0">
                  <c:v>ACEPTABLE CON CONTROL ESPECÍFICO</c:v>
                </c:pt>
              </c:strCache>
            </c:strRef>
          </c:tx>
          <c:spPr>
            <a:solidFill>
              <a:srgbClr val="FFFF00"/>
            </a:solidFill>
            <a:ln>
              <a:noFill/>
            </a:ln>
            <a:effectLst/>
          </c:spPr>
          <c:invertIfNegative val="0"/>
          <c:cat>
            <c:strRef>
              <c:extLst>
                <c:ext xmlns:c15="http://schemas.microsoft.com/office/drawing/2012/chart" uri="{02D57815-91ED-43cb-92C2-25804820EDAC}">
                  <c15:fullRef>
                    <c15:sqref>GRÁFICA!$B$48:$B$53</c15:sqref>
                  </c15:fullRef>
                </c:ext>
              </c:extLst>
              <c:f>GRÁFICA!$B$48:$B$53</c:f>
              <c:strCache>
                <c:ptCount val="6"/>
                <c:pt idx="0">
                  <c:v>Fenomenos Naturales-Sismo</c:v>
                </c:pt>
                <c:pt idx="1">
                  <c:v>Fenomenos Naturales-Terremoto</c:v>
                </c:pt>
                <c:pt idx="2">
                  <c:v>Fenomenos Naturales-Vendaval</c:v>
                </c:pt>
                <c:pt idx="3">
                  <c:v>Fenomenos Naturales-Inundacion</c:v>
                </c:pt>
                <c:pt idx="4">
                  <c:v>Fenomenos Naturales-Derrumbe</c:v>
                </c:pt>
                <c:pt idx="5">
                  <c:v>Fenomenos Naturales-Precipitaciones</c:v>
                </c:pt>
              </c:strCache>
            </c:strRef>
          </c:cat>
          <c:val>
            <c:numRef>
              <c:extLst>
                <c:ext xmlns:c15="http://schemas.microsoft.com/office/drawing/2012/chart" uri="{02D57815-91ED-43cb-92C2-25804820EDAC}">
                  <c15:fullRef>
                    <c15:sqref>GRÁFICA!$G$48:$G$53</c15:sqref>
                  </c15:fullRef>
                </c:ext>
              </c:extLst>
              <c:f>GRÁFICA!$G$48:$G$53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641E-4CC2-8787-E5CDDDB69B54}"/>
            </c:ext>
          </c:extLst>
        </c:ser>
        <c:ser>
          <c:idx val="4"/>
          <c:order val="3"/>
          <c:tx>
            <c:strRef>
              <c:f>GRÁFICA!$H$8</c:f>
              <c:strCache>
                <c:ptCount val="1"/>
                <c:pt idx="0">
                  <c:v>NO ACEPTABLE</c:v>
                </c:pt>
              </c:strCache>
            </c:strRef>
          </c:tx>
          <c:spPr>
            <a:solidFill>
              <a:srgbClr val="FF0000"/>
            </a:solidFill>
            <a:ln>
              <a:noFill/>
            </a:ln>
            <a:effectLst/>
          </c:spPr>
          <c:invertIfNegative val="0"/>
          <c:cat>
            <c:strRef>
              <c:extLst>
                <c:ext xmlns:c15="http://schemas.microsoft.com/office/drawing/2012/chart" uri="{02D57815-91ED-43cb-92C2-25804820EDAC}">
                  <c15:fullRef>
                    <c15:sqref>GRÁFICA!$B$48:$B$53</c15:sqref>
                  </c15:fullRef>
                </c:ext>
              </c:extLst>
              <c:f>GRÁFICA!$B$48:$B$53</c:f>
              <c:strCache>
                <c:ptCount val="6"/>
                <c:pt idx="0">
                  <c:v>Fenomenos Naturales-Sismo</c:v>
                </c:pt>
                <c:pt idx="1">
                  <c:v>Fenomenos Naturales-Terremoto</c:v>
                </c:pt>
                <c:pt idx="2">
                  <c:v>Fenomenos Naturales-Vendaval</c:v>
                </c:pt>
                <c:pt idx="3">
                  <c:v>Fenomenos Naturales-Inundacion</c:v>
                </c:pt>
                <c:pt idx="4">
                  <c:v>Fenomenos Naturales-Derrumbe</c:v>
                </c:pt>
                <c:pt idx="5">
                  <c:v>Fenomenos Naturales-Precipitaciones</c:v>
                </c:pt>
              </c:strCache>
            </c:strRef>
          </c:cat>
          <c:val>
            <c:numRef>
              <c:extLst>
                <c:ext xmlns:c15="http://schemas.microsoft.com/office/drawing/2012/chart" uri="{02D57815-91ED-43cb-92C2-25804820EDAC}">
                  <c15:fullRef>
                    <c15:sqref>GRÁFICA!$H$48:$H$53</c15:sqref>
                  </c15:fullRef>
                </c:ext>
              </c:extLst>
              <c:f>GRÁFICA!$H$48:$H$53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641E-4CC2-8787-E5CDDDB69B54}"/>
            </c:ext>
          </c:extLst>
        </c:ser>
        <c:ser>
          <c:idx val="6"/>
          <c:order val="5"/>
          <c:tx>
            <c:strRef>
              <c:f>GRÁFICA!$F$8</c:f>
              <c:strCache>
                <c:ptCount val="1"/>
                <c:pt idx="0">
                  <c:v>ACEPTABLE</c:v>
                </c:pt>
              </c:strCache>
            </c:strRef>
          </c:tx>
          <c:spPr>
            <a:solidFill>
              <a:srgbClr val="00B050"/>
            </a:solidFill>
            <a:ln>
              <a:noFill/>
            </a:ln>
            <a:effectLst/>
          </c:spPr>
          <c:invertIfNegative val="0"/>
          <c:cat>
            <c:strRef>
              <c:extLst>
                <c:ext xmlns:c15="http://schemas.microsoft.com/office/drawing/2012/chart" uri="{02D57815-91ED-43cb-92C2-25804820EDAC}">
                  <c15:fullRef>
                    <c15:sqref>GRÁFICA!$B$48:$B$53</c15:sqref>
                  </c15:fullRef>
                </c:ext>
              </c:extLst>
              <c:f>GRÁFICA!$B$48:$B$53</c:f>
              <c:strCache>
                <c:ptCount val="6"/>
                <c:pt idx="0">
                  <c:v>Fenomenos Naturales-Sismo</c:v>
                </c:pt>
                <c:pt idx="1">
                  <c:v>Fenomenos Naturales-Terremoto</c:v>
                </c:pt>
                <c:pt idx="2">
                  <c:v>Fenomenos Naturales-Vendaval</c:v>
                </c:pt>
                <c:pt idx="3">
                  <c:v>Fenomenos Naturales-Inundacion</c:v>
                </c:pt>
                <c:pt idx="4">
                  <c:v>Fenomenos Naturales-Derrumbe</c:v>
                </c:pt>
                <c:pt idx="5">
                  <c:v>Fenomenos Naturales-Precipitaciones</c:v>
                </c:pt>
              </c:strCache>
            </c:strRef>
          </c:cat>
          <c:val>
            <c:numRef>
              <c:extLst>
                <c:ext xmlns:c15="http://schemas.microsoft.com/office/drawing/2012/chart" uri="{02D57815-91ED-43cb-92C2-25804820EDAC}">
                  <c15:fullRef>
                    <c15:sqref>GRÁFICA!$F$40:$F$47</c15:sqref>
                  </c15:fullRef>
                </c:ext>
              </c:extLst>
              <c:f>GRÁFICA!$F$40:$F$45</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641E-4CC2-8787-E5CDDDB69B54}"/>
            </c:ext>
          </c:extLst>
        </c:ser>
        <c:dLbls>
          <c:showLegendKey val="0"/>
          <c:showVal val="0"/>
          <c:showCatName val="0"/>
          <c:showSerName val="0"/>
          <c:showPercent val="0"/>
          <c:showBubbleSize val="0"/>
        </c:dLbls>
        <c:gapWidth val="150"/>
        <c:axId val="647957376"/>
        <c:axId val="647956816"/>
      </c:barChart>
      <c:lineChart>
        <c:grouping val="standard"/>
        <c:varyColors val="0"/>
        <c:ser>
          <c:idx val="5"/>
          <c:order val="4"/>
          <c:tx>
            <c:strRef>
              <c:f>GRÁFICA!$I$7</c:f>
              <c:strCache>
                <c:ptCount val="1"/>
                <c:pt idx="0">
                  <c:v>DISTRIBUCIÓN PORCENTUAL</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GRÁFICA!$B$9:$B$53</c15:sqref>
                  </c15:fullRef>
                </c:ext>
              </c:extLst>
              <c:f>(GRÁFICA!$B$9:$B$14,GRÁFICA!$B$17:$B$53)</c:f>
              <c:strCache>
                <c:ptCount val="43"/>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strCache>
            </c:strRef>
          </c:cat>
          <c:val>
            <c:numRef>
              <c:extLst>
                <c:ext xmlns:c15="http://schemas.microsoft.com/office/drawing/2012/chart" uri="{02D57815-91ED-43cb-92C2-25804820EDAC}">
                  <c15:fullRef>
                    <c15:sqref>GRÁFICA!$I$48:$I$53</c15:sqref>
                  </c15:fullRef>
                </c:ext>
              </c:extLst>
              <c:f>GRÁFICA!$I$48:$I$53</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5-641E-4CC2-8787-E5CDDDB69B54}"/>
            </c:ext>
          </c:extLst>
        </c:ser>
        <c:dLbls>
          <c:showLegendKey val="0"/>
          <c:showVal val="1"/>
          <c:showCatName val="0"/>
          <c:showSerName val="0"/>
          <c:showPercent val="0"/>
          <c:showBubbleSize val="0"/>
        </c:dLbls>
        <c:marker val="1"/>
        <c:smooth val="0"/>
        <c:axId val="647835744"/>
        <c:axId val="647957936"/>
      </c:lineChart>
      <c:valAx>
        <c:axId val="647956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s-CO"/>
                  <a:t>CANT DE PELIGROS IDENTIFICADOS</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957376"/>
        <c:crosses val="autoZero"/>
        <c:crossBetween val="between"/>
      </c:valAx>
      <c:catAx>
        <c:axId val="647957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Century Gothic" panose="020B0502020202020204" pitchFamily="34" charset="0"/>
                <a:ea typeface="+mn-ea"/>
                <a:cs typeface="+mn-cs"/>
              </a:defRPr>
            </a:pPr>
            <a:endParaRPr lang="es-CO"/>
          </a:p>
        </c:txPr>
        <c:crossAx val="647956816"/>
        <c:crosses val="autoZero"/>
        <c:auto val="1"/>
        <c:lblAlgn val="ctr"/>
        <c:lblOffset val="100"/>
        <c:noMultiLvlLbl val="0"/>
      </c:catAx>
      <c:valAx>
        <c:axId val="64795793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835744"/>
        <c:crosses val="max"/>
        <c:crossBetween val="between"/>
      </c:valAx>
      <c:catAx>
        <c:axId val="647835744"/>
        <c:scaling>
          <c:orientation val="minMax"/>
        </c:scaling>
        <c:delete val="1"/>
        <c:axPos val="b"/>
        <c:numFmt formatCode="General" sourceLinked="1"/>
        <c:majorTickMark val="out"/>
        <c:minorTickMark val="none"/>
        <c:tickLblPos val="none"/>
        <c:crossAx val="6479579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ysClr val="windowText" lastClr="000000"/>
      </a:solidFill>
      <a:round/>
    </a:ln>
    <a:effectLst/>
  </c:spPr>
  <c:txPr>
    <a:bodyPr/>
    <a:lstStyle/>
    <a:p>
      <a:pPr>
        <a:defRPr>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r>
              <a:rPr lang="es-CO" sz="1800" b="1" baseline="0">
                <a:solidFill>
                  <a:sysClr val="windowText" lastClr="000000"/>
                </a:solidFill>
              </a:rPr>
              <a:t>VALORACIÓN DEL RIESGO Y DISTRIBUCIÓN PORCENTUAL DE LOS PELIGRO PSICOSOCIALSS </a:t>
            </a:r>
            <a:endParaRPr lang="es-CO" sz="1800" b="1">
              <a:solidFill>
                <a:sysClr val="windowText" lastClr="000000"/>
              </a:solidFill>
            </a:endParaRPr>
          </a:p>
        </c:rich>
      </c:tx>
      <c:overlay val="0"/>
      <c:spPr>
        <a:noFill/>
        <a:ln>
          <a:noFill/>
        </a:ln>
        <a:effectLst/>
      </c:spPr>
    </c:title>
    <c:autoTitleDeleted val="0"/>
    <c:plotArea>
      <c:layout/>
      <c:barChart>
        <c:barDir val="col"/>
        <c:grouping val="clustered"/>
        <c:varyColors val="0"/>
        <c:ser>
          <c:idx val="1"/>
          <c:order val="0"/>
          <c:tx>
            <c:strRef>
              <c:f>GRÁFICA!$D$8</c:f>
              <c:strCache>
                <c:ptCount val="1"/>
                <c:pt idx="0">
                  <c:v>RIESGO CONTROLADO</c:v>
                </c:pt>
              </c:strCache>
            </c:strRef>
          </c:tx>
          <c:spPr>
            <a:solidFill>
              <a:schemeClr val="bg1"/>
            </a:solidFill>
            <a:ln>
              <a:solidFill>
                <a:schemeClr val="tx1"/>
              </a:solidFill>
            </a:ln>
            <a:effectLst/>
          </c:spPr>
          <c:invertIfNegative val="0"/>
          <c:cat>
            <c:strRef>
              <c:f>GRÁFICA!$B$30:$B$35</c:f>
              <c:strCache>
                <c:ptCount val="6"/>
                <c:pt idx="0">
                  <c:v>Condición Psicolaboral-Gestion organizacional</c:v>
                </c:pt>
                <c:pt idx="1">
                  <c:v>Condición Psicolaboral-Caracteristicas de la organización del trabajo</c:v>
                </c:pt>
                <c:pt idx="2">
                  <c:v>Condición Psicolaboral-Caracteristicas del grupo social de trabajo</c:v>
                </c:pt>
                <c:pt idx="3">
                  <c:v>Condición Psicolaboral-Condiciones de la tarea</c:v>
                </c:pt>
                <c:pt idx="4">
                  <c:v>Condición Psicolaboral-Interfase persona tarea</c:v>
                </c:pt>
                <c:pt idx="5">
                  <c:v>Condición Psicolaboral-Jornada de trabajo</c:v>
                </c:pt>
              </c:strCache>
            </c:strRef>
          </c:cat>
          <c:val>
            <c:numRef>
              <c:f>GRÁFICA!$D$30:$D$35</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A4C7-40C5-B6DB-402DAB66FFB6}"/>
            </c:ext>
          </c:extLst>
        </c:ser>
        <c:ser>
          <c:idx val="2"/>
          <c:order val="1"/>
          <c:tx>
            <c:strRef>
              <c:f>GRÁFICA!$E$8</c:f>
              <c:strCache>
                <c:ptCount val="1"/>
                <c:pt idx="0">
                  <c:v>MEJORABLE</c:v>
                </c:pt>
              </c:strCache>
            </c:strRef>
          </c:tx>
          <c:spPr>
            <a:solidFill>
              <a:srgbClr val="92D050"/>
            </a:solidFill>
            <a:ln>
              <a:noFill/>
            </a:ln>
            <a:effectLst/>
          </c:spPr>
          <c:invertIfNegative val="0"/>
          <c:cat>
            <c:strRef>
              <c:f>GRÁFICA!$B$30:$B$35</c:f>
              <c:strCache>
                <c:ptCount val="6"/>
                <c:pt idx="0">
                  <c:v>Condición Psicolaboral-Gestion organizacional</c:v>
                </c:pt>
                <c:pt idx="1">
                  <c:v>Condición Psicolaboral-Caracteristicas de la organización del trabajo</c:v>
                </c:pt>
                <c:pt idx="2">
                  <c:v>Condición Psicolaboral-Caracteristicas del grupo social de trabajo</c:v>
                </c:pt>
                <c:pt idx="3">
                  <c:v>Condición Psicolaboral-Condiciones de la tarea</c:v>
                </c:pt>
                <c:pt idx="4">
                  <c:v>Condición Psicolaboral-Interfase persona tarea</c:v>
                </c:pt>
                <c:pt idx="5">
                  <c:v>Condición Psicolaboral-Jornada de trabajo</c:v>
                </c:pt>
              </c:strCache>
            </c:strRef>
          </c:cat>
          <c:val>
            <c:numRef>
              <c:f>GRÁFICA!$E$30:$E$35</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A4C7-40C5-B6DB-402DAB66FFB6}"/>
            </c:ext>
          </c:extLst>
        </c:ser>
        <c:ser>
          <c:idx val="3"/>
          <c:order val="2"/>
          <c:tx>
            <c:strRef>
              <c:f>GRÁFICA!$G$8</c:f>
              <c:strCache>
                <c:ptCount val="1"/>
                <c:pt idx="0">
                  <c:v>ACEPTABLE CON CONTROL ESPECÍFICO</c:v>
                </c:pt>
              </c:strCache>
            </c:strRef>
          </c:tx>
          <c:spPr>
            <a:solidFill>
              <a:srgbClr val="FFFF00"/>
            </a:solidFill>
            <a:ln>
              <a:noFill/>
            </a:ln>
            <a:effectLst/>
          </c:spPr>
          <c:invertIfNegative val="0"/>
          <c:cat>
            <c:strRef>
              <c:f>GRÁFICA!$B$30:$B$35</c:f>
              <c:strCache>
                <c:ptCount val="6"/>
                <c:pt idx="0">
                  <c:v>Condición Psicolaboral-Gestion organizacional</c:v>
                </c:pt>
                <c:pt idx="1">
                  <c:v>Condición Psicolaboral-Caracteristicas de la organización del trabajo</c:v>
                </c:pt>
                <c:pt idx="2">
                  <c:v>Condición Psicolaboral-Caracteristicas del grupo social de trabajo</c:v>
                </c:pt>
                <c:pt idx="3">
                  <c:v>Condición Psicolaboral-Condiciones de la tarea</c:v>
                </c:pt>
                <c:pt idx="4">
                  <c:v>Condición Psicolaboral-Interfase persona tarea</c:v>
                </c:pt>
                <c:pt idx="5">
                  <c:v>Condición Psicolaboral-Jornada de trabajo</c:v>
                </c:pt>
              </c:strCache>
            </c:strRef>
          </c:cat>
          <c:val>
            <c:numRef>
              <c:f>GRÁFICA!$G$30:$G$35</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A4C7-40C5-B6DB-402DAB66FFB6}"/>
            </c:ext>
          </c:extLst>
        </c:ser>
        <c:ser>
          <c:idx val="4"/>
          <c:order val="3"/>
          <c:tx>
            <c:strRef>
              <c:f>GRÁFICA!$H$8</c:f>
              <c:strCache>
                <c:ptCount val="1"/>
                <c:pt idx="0">
                  <c:v>NO ACEPTABLE</c:v>
                </c:pt>
              </c:strCache>
            </c:strRef>
          </c:tx>
          <c:spPr>
            <a:solidFill>
              <a:srgbClr val="FF0000"/>
            </a:solidFill>
            <a:ln>
              <a:noFill/>
            </a:ln>
            <a:effectLst/>
          </c:spPr>
          <c:invertIfNegative val="0"/>
          <c:cat>
            <c:strRef>
              <c:f>GRÁFICA!$B$30:$B$35</c:f>
              <c:strCache>
                <c:ptCount val="6"/>
                <c:pt idx="0">
                  <c:v>Condición Psicolaboral-Gestion organizacional</c:v>
                </c:pt>
                <c:pt idx="1">
                  <c:v>Condición Psicolaboral-Caracteristicas de la organización del trabajo</c:v>
                </c:pt>
                <c:pt idx="2">
                  <c:v>Condición Psicolaboral-Caracteristicas del grupo social de trabajo</c:v>
                </c:pt>
                <c:pt idx="3">
                  <c:v>Condición Psicolaboral-Condiciones de la tarea</c:v>
                </c:pt>
                <c:pt idx="4">
                  <c:v>Condición Psicolaboral-Interfase persona tarea</c:v>
                </c:pt>
                <c:pt idx="5">
                  <c:v>Condición Psicolaboral-Jornada de trabajo</c:v>
                </c:pt>
              </c:strCache>
            </c:strRef>
          </c:cat>
          <c:val>
            <c:numRef>
              <c:f>GRÁFICA!$H$30:$H$35</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A4C7-40C5-B6DB-402DAB66FFB6}"/>
            </c:ext>
          </c:extLst>
        </c:ser>
        <c:ser>
          <c:idx val="6"/>
          <c:order val="5"/>
          <c:tx>
            <c:strRef>
              <c:f>GRÁFICA!$F$8</c:f>
              <c:strCache>
                <c:ptCount val="1"/>
                <c:pt idx="0">
                  <c:v>ACEPTABLE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GRÁFICA!$B$30:$B$35</c:f>
              <c:strCache>
                <c:ptCount val="6"/>
                <c:pt idx="0">
                  <c:v>Condición Psicolaboral-Gestion organizacional</c:v>
                </c:pt>
                <c:pt idx="1">
                  <c:v>Condición Psicolaboral-Caracteristicas de la organización del trabajo</c:v>
                </c:pt>
                <c:pt idx="2">
                  <c:v>Condición Psicolaboral-Caracteristicas del grupo social de trabajo</c:v>
                </c:pt>
                <c:pt idx="3">
                  <c:v>Condición Psicolaboral-Condiciones de la tarea</c:v>
                </c:pt>
                <c:pt idx="4">
                  <c:v>Condición Psicolaboral-Interfase persona tarea</c:v>
                </c:pt>
                <c:pt idx="5">
                  <c:v>Condición Psicolaboral-Jornada de trabajo</c:v>
                </c:pt>
              </c:strCache>
            </c:strRef>
          </c:cat>
          <c:val>
            <c:numRef>
              <c:f>GRÁFICA!$F$30:$F$35</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A4C7-40C5-B6DB-402DAB66FFB6}"/>
            </c:ext>
          </c:extLst>
        </c:ser>
        <c:dLbls>
          <c:showLegendKey val="0"/>
          <c:showVal val="0"/>
          <c:showCatName val="0"/>
          <c:showSerName val="0"/>
          <c:showPercent val="0"/>
          <c:showBubbleSize val="0"/>
        </c:dLbls>
        <c:gapWidth val="150"/>
        <c:axId val="647841904"/>
        <c:axId val="647841344"/>
      </c:barChart>
      <c:lineChart>
        <c:grouping val="standard"/>
        <c:varyColors val="0"/>
        <c:ser>
          <c:idx val="5"/>
          <c:order val="4"/>
          <c:tx>
            <c:strRef>
              <c:f>GRÁFICA!$I$7</c:f>
              <c:strCache>
                <c:ptCount val="1"/>
                <c:pt idx="0">
                  <c:v>DISTRIBUCIÓN PORCENTUAL</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GRÁFICA!$B$9:$B$53</c:f>
              <c:strCache>
                <c:ptCount val="45"/>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strCache>
            </c:strRef>
          </c:cat>
          <c:val>
            <c:numRef>
              <c:f>GRÁFICA!$I$30:$I$35</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5-A4C7-40C5-B6DB-402DAB66FFB6}"/>
            </c:ext>
          </c:extLst>
        </c:ser>
        <c:dLbls>
          <c:showLegendKey val="0"/>
          <c:showVal val="1"/>
          <c:showCatName val="0"/>
          <c:showSerName val="0"/>
          <c:showPercent val="0"/>
          <c:showBubbleSize val="0"/>
        </c:dLbls>
        <c:marker val="1"/>
        <c:smooth val="0"/>
        <c:axId val="647843024"/>
        <c:axId val="647842464"/>
      </c:lineChart>
      <c:valAx>
        <c:axId val="647841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s-CO"/>
                  <a:t>CANT DE PELIGROS IDENTIFICADOS</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841904"/>
        <c:crosses val="autoZero"/>
        <c:crossBetween val="between"/>
      </c:valAx>
      <c:catAx>
        <c:axId val="647841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s-CO"/>
          </a:p>
        </c:txPr>
        <c:crossAx val="647841344"/>
        <c:crosses val="autoZero"/>
        <c:auto val="1"/>
        <c:lblAlgn val="ctr"/>
        <c:lblOffset val="100"/>
        <c:noMultiLvlLbl val="0"/>
      </c:catAx>
      <c:valAx>
        <c:axId val="64784246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843024"/>
        <c:crosses val="max"/>
        <c:crossBetween val="between"/>
      </c:valAx>
      <c:catAx>
        <c:axId val="647843024"/>
        <c:scaling>
          <c:orientation val="minMax"/>
        </c:scaling>
        <c:delete val="1"/>
        <c:axPos val="b"/>
        <c:numFmt formatCode="General" sourceLinked="1"/>
        <c:majorTickMark val="out"/>
        <c:minorTickMark val="none"/>
        <c:tickLblPos val="none"/>
        <c:crossAx val="6478424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ysClr val="windowText" lastClr="000000"/>
      </a:solidFill>
      <a:round/>
    </a:ln>
    <a:effectLst/>
  </c:spPr>
  <c:txPr>
    <a:bodyPr/>
    <a:lstStyle/>
    <a:p>
      <a:pPr>
        <a:defRPr>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Century Gothic" panose="020B0502020202020204" pitchFamily="34" charset="0"/>
                <a:ea typeface="+mn-ea"/>
                <a:cs typeface="+mn-cs"/>
              </a:defRPr>
            </a:pPr>
            <a:r>
              <a:rPr lang="en-US" sz="2800">
                <a:solidFill>
                  <a:schemeClr val="tx1"/>
                </a:solidFill>
              </a:rPr>
              <a:t>VALORACIÓN DEL RIESGO</a:t>
            </a:r>
          </a:p>
        </c:rich>
      </c:tx>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Century Gothic" panose="020B0502020202020204" pitchFamily="34" charset="0"/>
              <a:ea typeface="+mn-ea"/>
              <a:cs typeface="+mn-cs"/>
            </a:defRPr>
          </a:pPr>
          <a:endParaRPr lang="es-CO"/>
        </a:p>
      </c:txPr>
    </c:title>
    <c:autoTitleDeleted val="0"/>
    <c:plotArea>
      <c:layout/>
      <c:barChart>
        <c:barDir val="col"/>
        <c:grouping val="clustered"/>
        <c:varyColors val="0"/>
        <c:ser>
          <c:idx val="0"/>
          <c:order val="0"/>
          <c:tx>
            <c:strRef>
              <c:f>GRÁFICA!$C$58</c:f>
              <c:strCache>
                <c:ptCount val="1"/>
                <c:pt idx="0">
                  <c:v>DISTRIBUCIÓN PORCENTUAL</c:v>
                </c:pt>
              </c:strCache>
            </c:strRef>
          </c:tx>
          <c:spPr>
            <a:solidFill>
              <a:schemeClr val="accent1"/>
            </a:solidFill>
            <a:ln w="19050">
              <a:solidFill>
                <a:schemeClr val="lt1"/>
              </a:solidFill>
            </a:ln>
            <a:effectLst/>
          </c:spPr>
          <c:invertIfNegative val="0"/>
          <c:dPt>
            <c:idx val="0"/>
            <c:invertIfNegative val="0"/>
            <c:bubble3D val="0"/>
            <c:spPr>
              <a:solidFill>
                <a:schemeClr val="bg1"/>
              </a:solidFill>
              <a:ln w="19050">
                <a:solidFill>
                  <a:schemeClr val="tx1"/>
                </a:solidFill>
              </a:ln>
              <a:effectLst/>
            </c:spPr>
            <c:extLst xmlns:c16r2="http://schemas.microsoft.com/office/drawing/2015/06/chart">
              <c:ext xmlns:c16="http://schemas.microsoft.com/office/drawing/2014/chart" uri="{C3380CC4-5D6E-409C-BE32-E72D297353CC}">
                <c16:uniqueId val="{00000001-FFF3-42A2-A03E-753AEBFDE2F3}"/>
              </c:ext>
            </c:extLst>
          </c:dPt>
          <c:dPt>
            <c:idx val="1"/>
            <c:invertIfNegative val="0"/>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FFF3-42A2-A03E-753AEBFDE2F3}"/>
              </c:ext>
            </c:extLst>
          </c:dPt>
          <c:dPt>
            <c:idx val="2"/>
            <c:invertIfNegative val="0"/>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5-FFF3-42A2-A03E-753AEBFDE2F3}"/>
              </c:ext>
            </c:extLst>
          </c:dPt>
          <c:dPt>
            <c:idx val="3"/>
            <c:invertIfNegative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FFF3-42A2-A03E-753AEBFDE2F3}"/>
              </c:ext>
            </c:extLst>
          </c:dPt>
          <c:dPt>
            <c:idx val="4"/>
            <c:invertIfNegative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9-FFF3-42A2-A03E-753AEBFDE2F3}"/>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GRÁFICA!$B$59:$B$63</c:f>
              <c:strCache>
                <c:ptCount val="5"/>
                <c:pt idx="0">
                  <c:v>RIESGO CONTROLADO</c:v>
                </c:pt>
                <c:pt idx="1">
                  <c:v>MEJORABLE</c:v>
                </c:pt>
                <c:pt idx="2">
                  <c:v>ACEPTABLE</c:v>
                </c:pt>
                <c:pt idx="3">
                  <c:v>ACEPTABLE CON CONTROL ESPECÍFICO</c:v>
                </c:pt>
                <c:pt idx="4">
                  <c:v>NO ACEPTABLE</c:v>
                </c:pt>
              </c:strCache>
            </c:strRef>
          </c:cat>
          <c:val>
            <c:numRef>
              <c:f>GRÁFICA!$C$59:$C$63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FFF3-42A2-A03E-753AEBFDE2F3}"/>
            </c:ext>
          </c:extLst>
        </c:ser>
        <c:dLbls>
          <c:showLegendKey val="0"/>
          <c:showVal val="0"/>
          <c:showCatName val="0"/>
          <c:showSerName val="0"/>
          <c:showPercent val="0"/>
          <c:showBubbleSize val="0"/>
        </c:dLbls>
        <c:gapWidth val="100"/>
        <c:axId val="523845232"/>
        <c:axId val="647278656"/>
      </c:barChart>
      <c:catAx>
        <c:axId val="523845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278656"/>
        <c:crosses val="autoZero"/>
        <c:auto val="1"/>
        <c:lblAlgn val="ctr"/>
        <c:lblOffset val="100"/>
        <c:noMultiLvlLbl val="0"/>
      </c:catAx>
      <c:valAx>
        <c:axId val="64727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238452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chemeClr val="tx1"/>
      </a:solidFill>
      <a:round/>
    </a:ln>
    <a:effectLst/>
  </c:spPr>
  <c:txPr>
    <a:bodyPr/>
    <a:lstStyle/>
    <a:p>
      <a:pPr>
        <a:defRPr b="1">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ill Sans MT" panose="020B0502020104020203" pitchFamily="34" charset="0"/>
                <a:ea typeface="+mn-ea"/>
                <a:cs typeface="+mn-cs"/>
              </a:defRPr>
            </a:pPr>
            <a:r>
              <a:rPr lang="es-CO" b="1"/>
              <a:t>VALORACIÓN</a:t>
            </a:r>
            <a:r>
              <a:rPr lang="es-CO" b="1" baseline="0"/>
              <a:t> DEL RIESGO Y DISTRIBUCIÓN PORCENTUAL DE PELIGROS</a:t>
            </a:r>
            <a:endParaRPr lang="es-CO" b="1"/>
          </a:p>
        </c:rich>
      </c:tx>
      <c:layout/>
      <c:overlay val="0"/>
      <c:spPr>
        <a:noFill/>
        <a:ln>
          <a:noFill/>
        </a:ln>
        <a:effectLst/>
      </c:spPr>
    </c:title>
    <c:autoTitleDeleted val="0"/>
    <c:plotArea>
      <c:layout/>
      <c:barChart>
        <c:barDir val="col"/>
        <c:grouping val="clustered"/>
        <c:varyColors val="0"/>
        <c:ser>
          <c:idx val="2"/>
          <c:order val="0"/>
          <c:tx>
            <c:strRef>
              <c:f>GRÁFICA!$D$66</c:f>
              <c:strCache>
                <c:ptCount val="1"/>
                <c:pt idx="0">
                  <c:v>RIESGO CONTROLADO</c:v>
                </c:pt>
              </c:strCache>
            </c:strRef>
          </c:tx>
          <c:spPr>
            <a:noFill/>
            <a:ln>
              <a:solidFill>
                <a:schemeClr val="tx1"/>
              </a:solid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GRÁFICA!$D$67:$D$73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554E-4126-A383-379E27E1CE42}"/>
            </c:ext>
          </c:extLst>
        </c:ser>
        <c:ser>
          <c:idx val="3"/>
          <c:order val="1"/>
          <c:tx>
            <c:strRef>
              <c:f>GRÁFICA!$E$66</c:f>
              <c:strCache>
                <c:ptCount val="1"/>
                <c:pt idx="0">
                  <c:v>ACEPTABLE</c:v>
                </c:pt>
              </c:strCache>
            </c:strRef>
          </c:tx>
          <c:spPr>
            <a:solidFill>
              <a:srgbClr val="00B05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GRÁFICA!$E$67:$E$73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554E-4126-A383-379E27E1CE42}"/>
            </c:ext>
          </c:extLst>
        </c:ser>
        <c:ser>
          <c:idx val="4"/>
          <c:order val="2"/>
          <c:tx>
            <c:strRef>
              <c:f>GRÁFICA!$F$66</c:f>
              <c:strCache>
                <c:ptCount val="1"/>
                <c:pt idx="0">
                  <c:v>MEJORABLE</c:v>
                </c:pt>
              </c:strCache>
            </c:strRef>
          </c:tx>
          <c:spPr>
            <a:solidFill>
              <a:srgbClr val="92D05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GRÁFICA!$F$67:$F$73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554E-4126-A383-379E27E1CE42}"/>
            </c:ext>
          </c:extLst>
        </c:ser>
        <c:ser>
          <c:idx val="5"/>
          <c:order val="3"/>
          <c:tx>
            <c:strRef>
              <c:f>GRÁFICA!$G$66</c:f>
              <c:strCache>
                <c:ptCount val="1"/>
                <c:pt idx="0">
                  <c:v>ACEPTABLE CON CONTROL ESPECÍFICO</c:v>
                </c:pt>
              </c:strCache>
            </c:strRef>
          </c:tx>
          <c:spPr>
            <a:solidFill>
              <a:srgbClr val="FFFF0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GRÁFICA!$G$67:$G$73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554E-4126-A383-379E27E1CE42}"/>
            </c:ext>
          </c:extLst>
        </c:ser>
        <c:dLbls>
          <c:showLegendKey val="0"/>
          <c:showVal val="0"/>
          <c:showCatName val="0"/>
          <c:showSerName val="0"/>
          <c:showPercent val="0"/>
          <c:showBubbleSize val="0"/>
        </c:dLbls>
        <c:gapWidth val="219"/>
        <c:overlap val="-27"/>
        <c:axId val="647283696"/>
        <c:axId val="647284256"/>
      </c:barChart>
      <c:barChart>
        <c:barDir val="col"/>
        <c:grouping val="clustered"/>
        <c:varyColors val="0"/>
        <c:ser>
          <c:idx val="6"/>
          <c:order val="4"/>
          <c:tx>
            <c:strRef>
              <c:f>GRÁFICA!$H$66</c:f>
              <c:strCache>
                <c:ptCount val="1"/>
                <c:pt idx="0">
                  <c:v>NO ACEPTABLE</c:v>
                </c:pt>
              </c:strCache>
            </c:strRef>
          </c:tx>
          <c:spPr>
            <a:solidFill>
              <a:srgbClr val="FF0000"/>
            </a:solidFill>
            <a:ln>
              <a:noFill/>
            </a:ln>
            <a:effectLst/>
          </c:spPr>
          <c:invertIfNegative val="0"/>
          <c:dLbls>
            <c:dLbl>
              <c:idx val="4"/>
              <c:layout>
                <c:manualLayout>
                  <c:x val="-3.1161761379605475E-2"/>
                  <c:y val="-9.950279972948801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4E-4126-A383-379E27E1CE42}"/>
                </c:ext>
                <c:ext xmlns:c15="http://schemas.microsoft.com/office/drawing/2012/chart" uri="{CE6537A1-D6FC-4f65-9D91-7224C49458BB}">
                  <c15:layout/>
                </c:ext>
              </c:extLst>
            </c:dLbl>
            <c:dLbl>
              <c:idx val="5"/>
              <c:layout>
                <c:manualLayout>
                  <c:x val="-2.537902800675669E-2"/>
                  <c:y val="-7.460062898569538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4E-4126-A383-379E27E1CE42}"/>
                </c:ext>
                <c:ext xmlns:c15="http://schemas.microsoft.com/office/drawing/2012/chart" uri="{CE6537A1-D6FC-4f65-9D91-7224C49458BB}">
                  <c15:layout/>
                </c:ext>
              </c:extLst>
            </c:dLbl>
            <c:dLbl>
              <c:idx val="6"/>
              <c:layout>
                <c:manualLayout>
                  <c:x val="-1.0922194574635103E-2"/>
                  <c:y val="-4.22278070187650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4E-4126-A383-379E27E1CE4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GRÁFICA!$H$67:$H$73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7-554E-4126-A383-379E27E1CE42}"/>
            </c:ext>
          </c:extLst>
        </c:ser>
        <c:dLbls>
          <c:showLegendKey val="0"/>
          <c:showVal val="0"/>
          <c:showCatName val="0"/>
          <c:showSerName val="0"/>
          <c:showPercent val="0"/>
          <c:showBubbleSize val="0"/>
        </c:dLbls>
        <c:gapWidth val="150"/>
        <c:axId val="647285376"/>
        <c:axId val="647284816"/>
      </c:barChart>
      <c:lineChart>
        <c:grouping val="standard"/>
        <c:varyColors val="0"/>
        <c:ser>
          <c:idx val="0"/>
          <c:order val="5"/>
          <c:tx>
            <c:strRef>
              <c:f>GRÁFICA!$I$66</c:f>
              <c:strCache>
                <c:ptCount val="1"/>
                <c:pt idx="0">
                  <c:v>DISTRIBUCIÓN PORCENTUAL</c:v>
                </c:pt>
              </c:strCache>
            </c:strRef>
          </c:tx>
          <c:spPr>
            <a:ln w="28575" cap="rnd">
              <a:solidFill>
                <a:schemeClr val="accent1"/>
              </a:solidFill>
              <a:round/>
            </a:ln>
            <a:effectLst/>
          </c:spPr>
          <c:marker>
            <c:symbol val="none"/>
          </c:marker>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GRÁFICA!$I$67:$I$73</c:f>
              <c:numCache>
                <c:formatCode>0%</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8-554E-4126-A383-379E27E1CE42}"/>
            </c:ext>
          </c:extLst>
        </c:ser>
        <c:dLbls>
          <c:showLegendKey val="0"/>
          <c:showVal val="0"/>
          <c:showCatName val="0"/>
          <c:showSerName val="0"/>
          <c:showPercent val="0"/>
          <c:showBubbleSize val="0"/>
        </c:dLbls>
        <c:marker val="1"/>
        <c:smooth val="0"/>
        <c:axId val="647285376"/>
        <c:axId val="647284816"/>
      </c:lineChart>
      <c:catAx>
        <c:axId val="647283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Gill Sans MT" panose="020B0502020104020203" pitchFamily="34" charset="0"/>
                <a:ea typeface="+mn-ea"/>
                <a:cs typeface="+mn-cs"/>
              </a:defRPr>
            </a:pPr>
            <a:endParaRPr lang="es-CO"/>
          </a:p>
        </c:txPr>
        <c:crossAx val="647284256"/>
        <c:crosses val="autoZero"/>
        <c:auto val="1"/>
        <c:lblAlgn val="ctr"/>
        <c:lblOffset val="100"/>
        <c:noMultiLvlLbl val="0"/>
      </c:catAx>
      <c:valAx>
        <c:axId val="647284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Gill Sans MT" panose="020B0502020104020203" pitchFamily="34" charset="0"/>
                <a:ea typeface="+mn-ea"/>
                <a:cs typeface="+mn-cs"/>
              </a:defRPr>
            </a:pPr>
            <a:endParaRPr lang="es-CO"/>
          </a:p>
        </c:txPr>
        <c:crossAx val="647283696"/>
        <c:crosses val="autoZero"/>
        <c:crossBetween val="between"/>
      </c:valAx>
      <c:valAx>
        <c:axId val="647284816"/>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Gill Sans MT" panose="020B0502020104020203" pitchFamily="34" charset="0"/>
                <a:ea typeface="+mn-ea"/>
                <a:cs typeface="+mn-cs"/>
              </a:defRPr>
            </a:pPr>
            <a:endParaRPr lang="es-CO"/>
          </a:p>
        </c:txPr>
        <c:crossAx val="647285376"/>
        <c:crosses val="max"/>
        <c:crossBetween val="between"/>
      </c:valAx>
      <c:catAx>
        <c:axId val="647285376"/>
        <c:scaling>
          <c:orientation val="minMax"/>
        </c:scaling>
        <c:delete val="1"/>
        <c:axPos val="b"/>
        <c:numFmt formatCode="General" sourceLinked="1"/>
        <c:majorTickMark val="none"/>
        <c:minorTickMark val="none"/>
        <c:tickLblPos val="none"/>
        <c:crossAx val="64728481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ill Sans MT" panose="020B0502020104020203" pitchFamily="34" charset="0"/>
              <a:ea typeface="+mn-ea"/>
              <a:cs typeface="+mn-cs"/>
            </a:defRPr>
          </a:pPr>
          <a:endParaRPr lang="es-CO"/>
        </a:p>
      </c:txPr>
    </c:legend>
    <c:plotVisOnly val="1"/>
    <c:dispBlanksAs val="gap"/>
    <c:showDLblsOverMax val="0"/>
  </c:chart>
  <c:spPr>
    <a:solidFill>
      <a:schemeClr val="bg1"/>
    </a:solidFill>
    <a:ln w="19050" cap="flat" cmpd="sng" algn="ctr">
      <a:solidFill>
        <a:sysClr val="windowText" lastClr="000000"/>
      </a:solidFill>
      <a:round/>
    </a:ln>
    <a:effectLst/>
  </c:spPr>
  <c:txPr>
    <a:bodyPr/>
    <a:lstStyle/>
    <a:p>
      <a:pPr>
        <a:defRPr>
          <a:solidFill>
            <a:sysClr val="windowText" lastClr="000000"/>
          </a:solidFill>
          <a:latin typeface="Gill Sans MT" panose="020B0502020104020203"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ill Sans MT" panose="020B0502020104020203" pitchFamily="34" charset="0"/>
                <a:ea typeface="+mn-ea"/>
                <a:cs typeface="+mn-cs"/>
              </a:defRPr>
            </a:pPr>
            <a:r>
              <a:rPr lang="es-CO" b="1"/>
              <a:t>VALORACIÓN</a:t>
            </a:r>
            <a:r>
              <a:rPr lang="es-CO" b="1" baseline="0"/>
              <a:t> DEL RIESGO Y DISTRIBUCIÓN PORCENTUAL DE PELIGROS</a:t>
            </a:r>
            <a:endParaRPr lang="es-CO" b="1"/>
          </a:p>
        </c:rich>
      </c:tx>
      <c:overlay val="0"/>
      <c:spPr>
        <a:noFill/>
        <a:ln>
          <a:noFill/>
        </a:ln>
        <a:effectLst/>
      </c:spPr>
    </c:title>
    <c:autoTitleDeleted val="0"/>
    <c:plotArea>
      <c:layout/>
      <c:barChart>
        <c:barDir val="col"/>
        <c:grouping val="clustered"/>
        <c:varyColors val="0"/>
        <c:ser>
          <c:idx val="2"/>
          <c:order val="0"/>
          <c:tx>
            <c:strRef>
              <c:f>GRÁFICA!$D$66</c:f>
              <c:strCache>
                <c:ptCount val="1"/>
                <c:pt idx="0">
                  <c:v>RIESGO CONTROLADO</c:v>
                </c:pt>
              </c:strCache>
            </c:strRef>
          </c:tx>
          <c:spPr>
            <a:noFill/>
            <a:ln>
              <a:solidFill>
                <a:schemeClr val="tx1"/>
              </a:solid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GRÁFICA!$D$67:$D$73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85C8-4176-9A44-EF4905E63F41}"/>
            </c:ext>
          </c:extLst>
        </c:ser>
        <c:ser>
          <c:idx val="3"/>
          <c:order val="1"/>
          <c:tx>
            <c:strRef>
              <c:f>GRÁFICA!$E$66</c:f>
              <c:strCache>
                <c:ptCount val="1"/>
                <c:pt idx="0">
                  <c:v>ACEPTABLE</c:v>
                </c:pt>
              </c:strCache>
            </c:strRef>
          </c:tx>
          <c:spPr>
            <a:solidFill>
              <a:srgbClr val="00B05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GRÁFICA!$E$67:$E$73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85C8-4176-9A44-EF4905E63F41}"/>
            </c:ext>
          </c:extLst>
        </c:ser>
        <c:ser>
          <c:idx val="4"/>
          <c:order val="2"/>
          <c:tx>
            <c:strRef>
              <c:f>GRÁFICA!$F$66</c:f>
              <c:strCache>
                <c:ptCount val="1"/>
                <c:pt idx="0">
                  <c:v>MEJORABLE</c:v>
                </c:pt>
              </c:strCache>
            </c:strRef>
          </c:tx>
          <c:spPr>
            <a:solidFill>
              <a:srgbClr val="92D05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GRÁFICA!$F$67:$F$73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85C8-4176-9A44-EF4905E63F41}"/>
            </c:ext>
          </c:extLst>
        </c:ser>
        <c:ser>
          <c:idx val="5"/>
          <c:order val="3"/>
          <c:tx>
            <c:strRef>
              <c:f>GRÁFICA!$G$66</c:f>
              <c:strCache>
                <c:ptCount val="1"/>
                <c:pt idx="0">
                  <c:v>ACEPTABLE CON CONTROL ESPECÍFICO</c:v>
                </c:pt>
              </c:strCache>
            </c:strRef>
          </c:tx>
          <c:spPr>
            <a:solidFill>
              <a:srgbClr val="FFFF0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GRÁFICA!$G$67:$G$73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85C8-4176-9A44-EF4905E63F41}"/>
            </c:ext>
          </c:extLst>
        </c:ser>
        <c:ser>
          <c:idx val="6"/>
          <c:order val="4"/>
          <c:tx>
            <c:strRef>
              <c:f>GRÁFICA!$H$66</c:f>
              <c:strCache>
                <c:ptCount val="1"/>
                <c:pt idx="0">
                  <c:v>NO ACEPTABLE</c:v>
                </c:pt>
              </c:strCache>
            </c:strRef>
          </c:tx>
          <c:spPr>
            <a:solidFill>
              <a:srgbClr val="FF0000"/>
            </a:solidFill>
            <a:ln>
              <a:noFill/>
            </a:ln>
            <a:effectLst/>
          </c:spPr>
          <c:invertIfNegative val="0"/>
          <c:dLbls>
            <c:dLbl>
              <c:idx val="4"/>
              <c:layout>
                <c:manualLayout>
                  <c:x val="-3.1161761379605475E-2"/>
                  <c:y val="-9.950279972948801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C8-4176-9A44-EF4905E63F41}"/>
                </c:ext>
                <c:ext xmlns:c15="http://schemas.microsoft.com/office/drawing/2012/chart" uri="{CE6537A1-D6FC-4f65-9D91-7224C49458BB}"/>
              </c:extLst>
            </c:dLbl>
            <c:dLbl>
              <c:idx val="5"/>
              <c:layout>
                <c:manualLayout>
                  <c:x val="-2.537902800675669E-2"/>
                  <c:y val="-7.460062898569538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C8-4176-9A44-EF4905E63F41}"/>
                </c:ext>
                <c:ext xmlns:c15="http://schemas.microsoft.com/office/drawing/2012/chart" uri="{CE6537A1-D6FC-4f65-9D91-7224C49458BB}"/>
              </c:extLst>
            </c:dLbl>
            <c:dLbl>
              <c:idx val="6"/>
              <c:layout>
                <c:manualLayout>
                  <c:x val="-1.0922194574635103E-2"/>
                  <c:y val="-4.22278070187650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C8-4176-9A44-EF4905E63F4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GRÁFICA!$H$67:$H$73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7-85C8-4176-9A44-EF4905E63F41}"/>
            </c:ext>
          </c:extLst>
        </c:ser>
        <c:dLbls>
          <c:showLegendKey val="0"/>
          <c:showVal val="0"/>
          <c:showCatName val="0"/>
          <c:showSerName val="0"/>
          <c:showPercent val="0"/>
          <c:showBubbleSize val="0"/>
        </c:dLbls>
        <c:gapWidth val="150"/>
        <c:axId val="647290976"/>
        <c:axId val="647291536"/>
      </c:barChart>
      <c:lineChart>
        <c:grouping val="standard"/>
        <c:varyColors val="0"/>
        <c:ser>
          <c:idx val="0"/>
          <c:order val="5"/>
          <c:tx>
            <c:strRef>
              <c:f>GRÁFICA!$I$66</c:f>
              <c:strCache>
                <c:ptCount val="1"/>
                <c:pt idx="0">
                  <c:v>DISTRIBUCIÓN PORCENTUAL</c:v>
                </c:pt>
              </c:strCache>
            </c:strRef>
          </c:tx>
          <c:spPr>
            <a:ln w="28575" cap="rnd">
              <a:solidFill>
                <a:schemeClr val="accent1"/>
              </a:solidFill>
              <a:round/>
            </a:ln>
            <a:effectLst/>
          </c:spPr>
          <c:marker>
            <c:symbol val="none"/>
          </c:marker>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GRÁFICA!$I$67:$I$73</c:f>
              <c:numCache>
                <c:formatCode>0%</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8-85C8-4176-9A44-EF4905E63F41}"/>
            </c:ext>
          </c:extLst>
        </c:ser>
        <c:dLbls>
          <c:showLegendKey val="0"/>
          <c:showVal val="0"/>
          <c:showCatName val="0"/>
          <c:showSerName val="0"/>
          <c:showPercent val="0"/>
          <c:showBubbleSize val="0"/>
        </c:dLbls>
        <c:marker val="1"/>
        <c:smooth val="0"/>
        <c:axId val="647292656"/>
        <c:axId val="647292096"/>
      </c:lineChart>
      <c:catAx>
        <c:axId val="647290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Gill Sans MT" panose="020B0502020104020203" pitchFamily="34" charset="0"/>
                <a:ea typeface="+mn-ea"/>
                <a:cs typeface="+mn-cs"/>
              </a:defRPr>
            </a:pPr>
            <a:endParaRPr lang="es-CO"/>
          </a:p>
        </c:txPr>
        <c:crossAx val="647291536"/>
        <c:crosses val="autoZero"/>
        <c:auto val="1"/>
        <c:lblAlgn val="ctr"/>
        <c:lblOffset val="100"/>
        <c:noMultiLvlLbl val="0"/>
      </c:catAx>
      <c:valAx>
        <c:axId val="647291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Gill Sans MT" panose="020B0502020104020203" pitchFamily="34" charset="0"/>
                <a:ea typeface="+mn-ea"/>
                <a:cs typeface="+mn-cs"/>
              </a:defRPr>
            </a:pPr>
            <a:endParaRPr lang="es-CO"/>
          </a:p>
        </c:txPr>
        <c:crossAx val="647290976"/>
        <c:crosses val="autoZero"/>
        <c:crossBetween val="between"/>
      </c:valAx>
      <c:valAx>
        <c:axId val="64729209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Gill Sans MT" panose="020B0502020104020203" pitchFamily="34" charset="0"/>
                <a:ea typeface="+mn-ea"/>
                <a:cs typeface="+mn-cs"/>
              </a:defRPr>
            </a:pPr>
            <a:endParaRPr lang="es-CO"/>
          </a:p>
        </c:txPr>
        <c:crossAx val="647292656"/>
        <c:crosses val="max"/>
        <c:crossBetween val="between"/>
      </c:valAx>
      <c:catAx>
        <c:axId val="647292656"/>
        <c:scaling>
          <c:orientation val="minMax"/>
        </c:scaling>
        <c:delete val="1"/>
        <c:axPos val="b"/>
        <c:numFmt formatCode="General" sourceLinked="1"/>
        <c:majorTickMark val="none"/>
        <c:minorTickMark val="none"/>
        <c:tickLblPos val="none"/>
        <c:crossAx val="6472920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ill Sans MT" panose="020B0502020104020203" pitchFamily="34" charset="0"/>
              <a:ea typeface="+mn-ea"/>
              <a:cs typeface="+mn-cs"/>
            </a:defRPr>
          </a:pPr>
          <a:endParaRPr lang="es-CO"/>
        </a:p>
      </c:txPr>
    </c:legend>
    <c:plotVisOnly val="1"/>
    <c:dispBlanksAs val="gap"/>
    <c:showDLblsOverMax val="0"/>
  </c:chart>
  <c:spPr>
    <a:solidFill>
      <a:schemeClr val="bg1"/>
    </a:solidFill>
    <a:ln w="19050" cap="flat" cmpd="sng" algn="ctr">
      <a:solidFill>
        <a:sysClr val="windowText" lastClr="000000"/>
      </a:solidFill>
      <a:round/>
    </a:ln>
    <a:effectLst/>
  </c:spPr>
  <c:txPr>
    <a:bodyPr/>
    <a:lstStyle/>
    <a:p>
      <a:pPr>
        <a:defRPr>
          <a:solidFill>
            <a:sysClr val="windowText" lastClr="000000"/>
          </a:solidFill>
          <a:latin typeface="Gill Sans MT" panose="020B0502020104020203"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Century Gothic" panose="020B0502020202020204" pitchFamily="34" charset="0"/>
                <a:ea typeface="+mn-ea"/>
                <a:cs typeface="+mn-cs"/>
              </a:defRPr>
            </a:pPr>
            <a:r>
              <a:rPr lang="es-CO" sz="2800" b="1">
                <a:solidFill>
                  <a:schemeClr val="tx1"/>
                </a:solidFill>
              </a:rPr>
              <a:t>DISTRIBUCIÓN DE PELIGROS POR VALORACIÓN</a:t>
            </a:r>
          </a:p>
        </c:rich>
      </c:tx>
      <c:layout/>
      <c:overlay val="0"/>
      <c:spPr>
        <a:noFill/>
        <a:ln>
          <a:noFill/>
        </a:ln>
        <a:effectLst/>
      </c:spPr>
    </c:title>
    <c:autoTitleDeleted val="0"/>
    <c:plotArea>
      <c:layout/>
      <c:barChart>
        <c:barDir val="col"/>
        <c:grouping val="clustered"/>
        <c:varyColors val="0"/>
        <c:ser>
          <c:idx val="1"/>
          <c:order val="0"/>
          <c:tx>
            <c:strRef>
              <c:f>GRÁFICA!$D$66</c:f>
              <c:strCache>
                <c:ptCount val="1"/>
                <c:pt idx="0">
                  <c:v>RIESGO CONTROLADO</c:v>
                </c:pt>
              </c:strCache>
            </c:strRef>
          </c:tx>
          <c:spPr>
            <a:noFill/>
            <a:ln>
              <a:solidFill>
                <a:schemeClr val="tx1"/>
              </a:solid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GRÁFICA!$D$67:$D$73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E9D5-4DE0-A9B2-4C52F3CB9266}"/>
            </c:ext>
          </c:extLst>
        </c:ser>
        <c:ser>
          <c:idx val="2"/>
          <c:order val="1"/>
          <c:tx>
            <c:strRef>
              <c:f>GRÁFICA!$E$66</c:f>
              <c:strCache>
                <c:ptCount val="1"/>
                <c:pt idx="0">
                  <c:v>ACEPTABLE</c:v>
                </c:pt>
              </c:strCache>
            </c:strRef>
          </c:tx>
          <c:spPr>
            <a:solidFill>
              <a:srgbClr val="00B05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GRÁFICA!$E$67:$E$73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E9D5-4DE0-A9B2-4C52F3CB9266}"/>
            </c:ext>
          </c:extLst>
        </c:ser>
        <c:ser>
          <c:idx val="3"/>
          <c:order val="2"/>
          <c:tx>
            <c:strRef>
              <c:f>GRÁFICA!$F$66</c:f>
              <c:strCache>
                <c:ptCount val="1"/>
                <c:pt idx="0">
                  <c:v>MEJORABLE</c:v>
                </c:pt>
              </c:strCache>
            </c:strRef>
          </c:tx>
          <c:spPr>
            <a:solidFill>
              <a:srgbClr val="92D05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GRÁFICA!$F$67:$F$73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E9D5-4DE0-A9B2-4C52F3CB9266}"/>
            </c:ext>
          </c:extLst>
        </c:ser>
        <c:ser>
          <c:idx val="4"/>
          <c:order val="3"/>
          <c:tx>
            <c:strRef>
              <c:f>GRÁFICA!$G$66</c:f>
              <c:strCache>
                <c:ptCount val="1"/>
                <c:pt idx="0">
                  <c:v>ACEPTABLE CON CONTROL ESPECÍFICO</c:v>
                </c:pt>
              </c:strCache>
            </c:strRef>
          </c:tx>
          <c:spPr>
            <a:solidFill>
              <a:srgbClr val="FFFF0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GRÁFICA!$G$67:$G$73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E9D5-4DE0-A9B2-4C52F3CB9266}"/>
            </c:ext>
          </c:extLst>
        </c:ser>
        <c:ser>
          <c:idx val="5"/>
          <c:order val="4"/>
          <c:tx>
            <c:strRef>
              <c:f>GRÁFICA!$H$66</c:f>
              <c:strCache>
                <c:ptCount val="1"/>
                <c:pt idx="0">
                  <c:v>NO ACEPTABLE</c:v>
                </c:pt>
              </c:strCache>
            </c:strRef>
          </c:tx>
          <c:spPr>
            <a:solidFill>
              <a:srgbClr val="FF0000"/>
            </a:solidFill>
            <a:ln>
              <a:noFill/>
            </a:ln>
            <a:effectLst/>
          </c:spPr>
          <c:invertIfNegative val="0"/>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GRÁFICA!$H$67:$H$73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E9D5-4DE0-A9B2-4C52F3CB9266}"/>
            </c:ext>
          </c:extLst>
        </c:ser>
        <c:dLbls>
          <c:showLegendKey val="0"/>
          <c:showVal val="0"/>
          <c:showCatName val="0"/>
          <c:showSerName val="0"/>
          <c:showPercent val="0"/>
          <c:showBubbleSize val="0"/>
        </c:dLbls>
        <c:gapWidth val="219"/>
        <c:overlap val="-27"/>
        <c:axId val="531100128"/>
        <c:axId val="531100688"/>
      </c:barChart>
      <c:lineChart>
        <c:grouping val="standard"/>
        <c:varyColors val="0"/>
        <c:ser>
          <c:idx val="6"/>
          <c:order val="5"/>
          <c:tx>
            <c:strRef>
              <c:f>GRÁFICA!$I$66</c:f>
              <c:strCache>
                <c:ptCount val="1"/>
                <c:pt idx="0">
                  <c:v>DISTRIBUCIÓN PORCENTUAL</c:v>
                </c:pt>
              </c:strCache>
            </c:strRef>
          </c:tx>
          <c:spPr>
            <a:ln w="28575" cap="rnd">
              <a:solidFill>
                <a:srgbClr val="00B0F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GRÁFICA!$B$67:$B$73</c:f>
              <c:strCache>
                <c:ptCount val="7"/>
                <c:pt idx="0">
                  <c:v>BIOLOGICO</c:v>
                </c:pt>
                <c:pt idx="1">
                  <c:v>FÍSICO</c:v>
                </c:pt>
                <c:pt idx="2">
                  <c:v>QUIMICO</c:v>
                </c:pt>
                <c:pt idx="3">
                  <c:v>PSICOLABORAL</c:v>
                </c:pt>
                <c:pt idx="4">
                  <c:v>BIOMECÁNICOS</c:v>
                </c:pt>
                <c:pt idx="5">
                  <c:v>CONDICIONES DE SEGURIDAD</c:v>
                </c:pt>
                <c:pt idx="6">
                  <c:v>FENÓMENOS NATURALES</c:v>
                </c:pt>
              </c:strCache>
            </c:strRef>
          </c:cat>
          <c:val>
            <c:numRef>
              <c:f>GRÁFICA!$I$67:$I$73</c:f>
              <c:numCache>
                <c:formatCode>0%</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5-E9D5-4DE0-A9B2-4C52F3CB9266}"/>
            </c:ext>
          </c:extLst>
        </c:ser>
        <c:dLbls>
          <c:showLegendKey val="0"/>
          <c:showVal val="0"/>
          <c:showCatName val="0"/>
          <c:showSerName val="0"/>
          <c:showPercent val="0"/>
          <c:showBubbleSize val="0"/>
        </c:dLbls>
        <c:marker val="1"/>
        <c:smooth val="0"/>
        <c:axId val="531101808"/>
        <c:axId val="531101248"/>
      </c:lineChart>
      <c:catAx>
        <c:axId val="53110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31100688"/>
        <c:crosses val="autoZero"/>
        <c:auto val="1"/>
        <c:lblAlgn val="ctr"/>
        <c:lblOffset val="100"/>
        <c:noMultiLvlLbl val="0"/>
      </c:catAx>
      <c:valAx>
        <c:axId val="53110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31100128"/>
        <c:crosses val="autoZero"/>
        <c:crossBetween val="between"/>
      </c:valAx>
      <c:valAx>
        <c:axId val="53110124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31101808"/>
        <c:crosses val="max"/>
        <c:crossBetween val="between"/>
      </c:valAx>
      <c:catAx>
        <c:axId val="531101808"/>
        <c:scaling>
          <c:orientation val="minMax"/>
        </c:scaling>
        <c:delete val="1"/>
        <c:axPos val="b"/>
        <c:numFmt formatCode="General" sourceLinked="1"/>
        <c:majorTickMark val="none"/>
        <c:minorTickMark val="none"/>
        <c:tickLblPos val="none"/>
        <c:crossAx val="53110124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28575" cap="flat" cmpd="sng" algn="ctr">
      <a:solidFill>
        <a:schemeClr val="tx1"/>
      </a:solidFill>
      <a:round/>
    </a:ln>
    <a:effectLst/>
  </c:spPr>
  <c:txPr>
    <a:bodyPr/>
    <a:lstStyle/>
    <a:p>
      <a:pPr>
        <a:defRPr sz="1800">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r>
              <a:rPr lang="es-CO" sz="1800" b="1" baseline="0">
                <a:solidFill>
                  <a:sysClr val="windowText" lastClr="000000"/>
                </a:solidFill>
              </a:rPr>
              <a:t>VALORACIÓN DEL RIESGO Y DISTRIBUCIÓN PORCENTUAL DE LOS PELIGROS BIOLÓGICOS </a:t>
            </a:r>
            <a:endParaRPr lang="es-CO" sz="1800" b="1">
              <a:solidFill>
                <a:sysClr val="windowText" lastClr="000000"/>
              </a:solidFill>
            </a:endParaRPr>
          </a:p>
        </c:rich>
      </c:tx>
      <c:overlay val="0"/>
      <c:spPr>
        <a:noFill/>
        <a:ln>
          <a:noFill/>
        </a:ln>
        <a:effectLst/>
      </c:spPr>
    </c:title>
    <c:autoTitleDeleted val="0"/>
    <c:plotArea>
      <c:layout/>
      <c:barChart>
        <c:barDir val="col"/>
        <c:grouping val="clustered"/>
        <c:varyColors val="0"/>
        <c:ser>
          <c:idx val="1"/>
          <c:order val="0"/>
          <c:tx>
            <c:strRef>
              <c:f>GRÁFICA!$D$8</c:f>
              <c:strCache>
                <c:ptCount val="1"/>
                <c:pt idx="0">
                  <c:v>RIESGO CONTROLADO</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GRÁFICA!$B$9:$B$16</c15:sqref>
                  </c15:fullRef>
                </c:ext>
              </c:extLst>
              <c:f>GRÁFICA!$B$9:$B$16</c:f>
              <c:strCache>
                <c:ptCount val="8"/>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strCache>
            </c:strRef>
          </c:cat>
          <c:val>
            <c:numRef>
              <c:extLst>
                <c:ext xmlns:c15="http://schemas.microsoft.com/office/drawing/2012/chart" uri="{02D57815-91ED-43cb-92C2-25804820EDAC}">
                  <c15:fullRef>
                    <c15:sqref>GRÁFICA!$D$9:$D$16</c15:sqref>
                  </c15:fullRef>
                </c:ext>
              </c:extLst>
              <c:f>GRÁFICA!$D$9:$D$16</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E039-4545-804B-5DA61EB9A5E0}"/>
            </c:ext>
          </c:extLst>
        </c:ser>
        <c:ser>
          <c:idx val="2"/>
          <c:order val="1"/>
          <c:tx>
            <c:strRef>
              <c:f>GRÁFICA!$E$8</c:f>
              <c:strCache>
                <c:ptCount val="1"/>
                <c:pt idx="0">
                  <c:v>MEJORABLE</c:v>
                </c:pt>
              </c:strCache>
            </c:strRef>
          </c:tx>
          <c:spPr>
            <a:solidFill>
              <a:srgbClr val="92D050"/>
            </a:solidFill>
            <a:ln>
              <a:noFill/>
            </a:ln>
            <a:effectLst/>
          </c:spPr>
          <c:invertIfNegative val="0"/>
          <c:cat>
            <c:strRef>
              <c:extLst>
                <c:ext xmlns:c15="http://schemas.microsoft.com/office/drawing/2012/chart" uri="{02D57815-91ED-43cb-92C2-25804820EDAC}">
                  <c15:fullRef>
                    <c15:sqref>GRÁFICA!$B$9:$B$16</c15:sqref>
                  </c15:fullRef>
                </c:ext>
              </c:extLst>
              <c:f>GRÁFICA!$B$9:$B$16</c:f>
              <c:strCache>
                <c:ptCount val="8"/>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strCache>
            </c:strRef>
          </c:cat>
          <c:val>
            <c:numRef>
              <c:extLst>
                <c:ext xmlns:c15="http://schemas.microsoft.com/office/drawing/2012/chart" uri="{02D57815-91ED-43cb-92C2-25804820EDAC}">
                  <c15:fullRef>
                    <c15:sqref>GRÁFICA!$E$9:$E$16</c15:sqref>
                  </c15:fullRef>
                </c:ext>
              </c:extLst>
              <c:f>GRÁFICA!$E$9:$E$16</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E039-4545-804B-5DA61EB9A5E0}"/>
            </c:ext>
          </c:extLst>
        </c:ser>
        <c:ser>
          <c:idx val="3"/>
          <c:order val="2"/>
          <c:tx>
            <c:strRef>
              <c:f>GRÁFICA!$G$8</c:f>
              <c:strCache>
                <c:ptCount val="1"/>
                <c:pt idx="0">
                  <c:v>ACEPTABLE CON CONTROL ESPECÍFICO</c:v>
                </c:pt>
              </c:strCache>
            </c:strRef>
          </c:tx>
          <c:spPr>
            <a:solidFill>
              <a:srgbClr val="FFFF00"/>
            </a:solidFill>
            <a:ln>
              <a:noFill/>
            </a:ln>
            <a:effectLst/>
          </c:spPr>
          <c:invertIfNegative val="0"/>
          <c:cat>
            <c:strRef>
              <c:extLst>
                <c:ext xmlns:c15="http://schemas.microsoft.com/office/drawing/2012/chart" uri="{02D57815-91ED-43cb-92C2-25804820EDAC}">
                  <c15:fullRef>
                    <c15:sqref>GRÁFICA!$B$9:$B$16</c15:sqref>
                  </c15:fullRef>
                </c:ext>
              </c:extLst>
              <c:f>GRÁFICA!$B$9:$B$16</c:f>
              <c:strCache>
                <c:ptCount val="8"/>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strCache>
            </c:strRef>
          </c:cat>
          <c:val>
            <c:numRef>
              <c:extLst>
                <c:ext xmlns:c15="http://schemas.microsoft.com/office/drawing/2012/chart" uri="{02D57815-91ED-43cb-92C2-25804820EDAC}">
                  <c15:fullRef>
                    <c15:sqref>GRÁFICA!$G$9:$G$16</c15:sqref>
                  </c15:fullRef>
                </c:ext>
              </c:extLst>
              <c:f>GRÁFICA!$G$9:$G$16</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E039-4545-804B-5DA61EB9A5E0}"/>
            </c:ext>
          </c:extLst>
        </c:ser>
        <c:ser>
          <c:idx val="4"/>
          <c:order val="3"/>
          <c:tx>
            <c:strRef>
              <c:f>GRÁFICA!$H$8</c:f>
              <c:strCache>
                <c:ptCount val="1"/>
                <c:pt idx="0">
                  <c:v>NO ACEPTABLE</c:v>
                </c:pt>
              </c:strCache>
            </c:strRef>
          </c:tx>
          <c:spPr>
            <a:solidFill>
              <a:srgbClr val="FF0000"/>
            </a:solidFill>
            <a:ln>
              <a:noFill/>
            </a:ln>
            <a:effectLst/>
          </c:spPr>
          <c:invertIfNegative val="0"/>
          <c:cat>
            <c:strRef>
              <c:extLst>
                <c:ext xmlns:c15="http://schemas.microsoft.com/office/drawing/2012/chart" uri="{02D57815-91ED-43cb-92C2-25804820EDAC}">
                  <c15:fullRef>
                    <c15:sqref>GRÁFICA!$B$9:$B$16</c15:sqref>
                  </c15:fullRef>
                </c:ext>
              </c:extLst>
              <c:f>GRÁFICA!$B$9:$B$16</c:f>
              <c:strCache>
                <c:ptCount val="8"/>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strCache>
            </c:strRef>
          </c:cat>
          <c:val>
            <c:numRef>
              <c:extLst>
                <c:ext xmlns:c15="http://schemas.microsoft.com/office/drawing/2012/chart" uri="{02D57815-91ED-43cb-92C2-25804820EDAC}">
                  <c15:fullRef>
                    <c15:sqref>GRÁFICA!$H$9:$H$16</c15:sqref>
                  </c15:fullRef>
                </c:ext>
              </c:extLst>
              <c:f>GRÁFICA!$H$9:$H$16</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E039-4545-804B-5DA61EB9A5E0}"/>
            </c:ext>
          </c:extLst>
        </c:ser>
        <c:ser>
          <c:idx val="6"/>
          <c:order val="5"/>
          <c:tx>
            <c:strRef>
              <c:f>GRÁFICA!$F$8</c:f>
              <c:strCache>
                <c:ptCount val="1"/>
                <c:pt idx="0">
                  <c:v>ACEPTABLE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GRÁFICA!$B$9:$B$16</c15:sqref>
                  </c15:fullRef>
                </c:ext>
              </c:extLst>
              <c:f>GRÁFICA!$B$9:$B$16</c:f>
              <c:strCache>
                <c:ptCount val="8"/>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strCache>
            </c:strRef>
          </c:cat>
          <c:val>
            <c:numRef>
              <c:extLst>
                <c:ext xmlns:c15="http://schemas.microsoft.com/office/drawing/2012/chart" uri="{02D57815-91ED-43cb-92C2-25804820EDAC}">
                  <c15:fullRef>
                    <c15:sqref>GRÁFICA!$F$9:$F$53</c15:sqref>
                  </c15:fullRef>
                </c:ext>
              </c:extLst>
              <c:f>GRÁFICA!$F$9:$F$16</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E039-4545-804B-5DA61EB9A5E0}"/>
            </c:ext>
          </c:extLst>
        </c:ser>
        <c:dLbls>
          <c:showLegendKey val="0"/>
          <c:showVal val="0"/>
          <c:showCatName val="0"/>
          <c:showSerName val="0"/>
          <c:showPercent val="0"/>
          <c:showBubbleSize val="0"/>
        </c:dLbls>
        <c:gapWidth val="150"/>
        <c:axId val="531107968"/>
        <c:axId val="531107408"/>
      </c:barChart>
      <c:lineChart>
        <c:grouping val="standard"/>
        <c:varyColors val="0"/>
        <c:ser>
          <c:idx val="5"/>
          <c:order val="4"/>
          <c:tx>
            <c:strRef>
              <c:f>GRÁFICA!$I$7</c:f>
              <c:strCache>
                <c:ptCount val="1"/>
                <c:pt idx="0">
                  <c:v>DISTRIBUCIÓN PORCENTUAL</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GRÁFICA!$B$9:$B$53</c15:sqref>
                  </c15:fullRef>
                </c:ext>
              </c:extLst>
              <c:f>GRÁFICA!$B$9:$B$16</c:f>
              <c:strCache>
                <c:ptCount val="8"/>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strCache>
            </c:strRef>
          </c:cat>
          <c:val>
            <c:numRef>
              <c:extLst>
                <c:ext xmlns:c15="http://schemas.microsoft.com/office/drawing/2012/chart" uri="{02D57815-91ED-43cb-92C2-25804820EDAC}">
                  <c15:fullRef>
                    <c15:sqref>GRÁFICA!$I$9:$I$16</c15:sqref>
                  </c15:fullRef>
                </c:ext>
              </c:extLst>
              <c:f>GRÁFICA!$I$9:$I$16</c:f>
              <c:numCache>
                <c:formatCode>0%</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5-E039-4545-804B-5DA61EB9A5E0}"/>
            </c:ext>
          </c:extLst>
        </c:ser>
        <c:dLbls>
          <c:showLegendKey val="0"/>
          <c:showVal val="1"/>
          <c:showCatName val="0"/>
          <c:showSerName val="0"/>
          <c:showPercent val="0"/>
          <c:showBubbleSize val="0"/>
        </c:dLbls>
        <c:marker val="1"/>
        <c:smooth val="0"/>
        <c:axId val="531109088"/>
        <c:axId val="531108528"/>
      </c:lineChart>
      <c:valAx>
        <c:axId val="531107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s-CO"/>
                  <a:t>CANT DE PELIGROS IDENTIFICADOS</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31107968"/>
        <c:crosses val="autoZero"/>
        <c:crossBetween val="between"/>
      </c:valAx>
      <c:catAx>
        <c:axId val="531107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s-CO"/>
          </a:p>
        </c:txPr>
        <c:crossAx val="531107408"/>
        <c:crosses val="autoZero"/>
        <c:auto val="1"/>
        <c:lblAlgn val="ctr"/>
        <c:lblOffset val="100"/>
        <c:noMultiLvlLbl val="0"/>
      </c:catAx>
      <c:valAx>
        <c:axId val="53110852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31109088"/>
        <c:crosses val="max"/>
        <c:crossBetween val="between"/>
      </c:valAx>
      <c:catAx>
        <c:axId val="531109088"/>
        <c:scaling>
          <c:orientation val="minMax"/>
        </c:scaling>
        <c:delete val="1"/>
        <c:axPos val="b"/>
        <c:numFmt formatCode="General" sourceLinked="1"/>
        <c:majorTickMark val="out"/>
        <c:minorTickMark val="none"/>
        <c:tickLblPos val="none"/>
        <c:crossAx val="5311085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ysClr val="windowText" lastClr="000000"/>
      </a:solidFill>
      <a:round/>
    </a:ln>
    <a:effectLst/>
  </c:spPr>
  <c:txPr>
    <a:bodyPr/>
    <a:lstStyle/>
    <a:p>
      <a:pPr>
        <a:defRPr>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Century Gothic" panose="020B0502020202020204" pitchFamily="34" charset="0"/>
                <a:ea typeface="+mn-ea"/>
                <a:cs typeface="+mn-cs"/>
              </a:defRPr>
            </a:pPr>
            <a:r>
              <a:rPr lang="en-US" sz="1800" b="1">
                <a:solidFill>
                  <a:schemeClr val="tx1"/>
                </a:solidFill>
              </a:rPr>
              <a:t>VALORACIÓN DEL RIESGO Y DISTRIBUCIÓN</a:t>
            </a:r>
            <a:r>
              <a:rPr lang="en-US" sz="1800" b="1" baseline="0">
                <a:solidFill>
                  <a:schemeClr val="tx1"/>
                </a:solidFill>
              </a:rPr>
              <a:t> PORCENTUAL DE LOS PELIGROS FÍSICOS</a:t>
            </a:r>
            <a:endParaRPr lang="en-US" sz="1800" b="1">
              <a:solidFill>
                <a:schemeClr val="tx1"/>
              </a:solidFill>
            </a:endParaRPr>
          </a:p>
        </c:rich>
      </c:tx>
      <c:overlay val="0"/>
      <c:spPr>
        <a:noFill/>
        <a:ln>
          <a:noFill/>
        </a:ln>
        <a:effectLst/>
      </c:spPr>
    </c:title>
    <c:autoTitleDeleted val="0"/>
    <c:plotArea>
      <c:layout/>
      <c:barChart>
        <c:barDir val="col"/>
        <c:grouping val="clustered"/>
        <c:varyColors val="0"/>
        <c:ser>
          <c:idx val="0"/>
          <c:order val="0"/>
          <c:tx>
            <c:strRef>
              <c:f>GRÁFICA!$D$8</c:f>
              <c:strCache>
                <c:ptCount val="1"/>
                <c:pt idx="0">
                  <c:v>RIESGO CONTROLADO</c:v>
                </c:pt>
              </c:strCache>
            </c:strRef>
          </c:tx>
          <c:spPr>
            <a:solidFill>
              <a:schemeClr val="bg1"/>
            </a:solidFill>
            <a:ln>
              <a:solidFill>
                <a:schemeClr val="tx1"/>
              </a:solidFill>
            </a:ln>
            <a:effectLst/>
          </c:spPr>
          <c:invertIfNegative val="0"/>
          <c:cat>
            <c:strRef>
              <c:f>GRÁFICA!$B$17:$B$23</c:f>
              <c:strCache>
                <c:ptCount val="7"/>
                <c:pt idx="0">
                  <c:v>Físico-Ruido</c:v>
                </c:pt>
                <c:pt idx="1">
                  <c:v>Físico-Iluminacion</c:v>
                </c:pt>
                <c:pt idx="2">
                  <c:v>Físico-Vibración</c:v>
                </c:pt>
                <c:pt idx="3">
                  <c:v>Físico-Temperaturas extremas</c:v>
                </c:pt>
                <c:pt idx="4">
                  <c:v>Físico-Presion Atmosferica</c:v>
                </c:pt>
                <c:pt idx="5">
                  <c:v>Físico-Radiacion Ionizante</c:v>
                </c:pt>
                <c:pt idx="6">
                  <c:v>Físico-Radiacion no Ionizante</c:v>
                </c:pt>
              </c:strCache>
            </c:strRef>
          </c:cat>
          <c:val>
            <c:numRef>
              <c:f>GRÁFICA!$D$17:$D$23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C105-4FD2-9625-15BCD8B1751E}"/>
            </c:ext>
          </c:extLst>
        </c:ser>
        <c:ser>
          <c:idx val="1"/>
          <c:order val="1"/>
          <c:tx>
            <c:strRef>
              <c:f>GRÁFICA!$E$8</c:f>
              <c:strCache>
                <c:ptCount val="1"/>
                <c:pt idx="0">
                  <c:v>MEJORABLE</c:v>
                </c:pt>
              </c:strCache>
            </c:strRef>
          </c:tx>
          <c:spPr>
            <a:solidFill>
              <a:srgbClr val="92D050"/>
            </a:solidFill>
            <a:ln>
              <a:noFill/>
            </a:ln>
            <a:effectLst/>
          </c:spPr>
          <c:invertIfNegative val="0"/>
          <c:cat>
            <c:strRef>
              <c:f>GRÁFICA!$B$17:$B$23</c:f>
              <c:strCache>
                <c:ptCount val="7"/>
                <c:pt idx="0">
                  <c:v>Físico-Ruido</c:v>
                </c:pt>
                <c:pt idx="1">
                  <c:v>Físico-Iluminacion</c:v>
                </c:pt>
                <c:pt idx="2">
                  <c:v>Físico-Vibración</c:v>
                </c:pt>
                <c:pt idx="3">
                  <c:v>Físico-Temperaturas extremas</c:v>
                </c:pt>
                <c:pt idx="4">
                  <c:v>Físico-Presion Atmosferica</c:v>
                </c:pt>
                <c:pt idx="5">
                  <c:v>Físico-Radiacion Ionizante</c:v>
                </c:pt>
                <c:pt idx="6">
                  <c:v>Físico-Radiacion no Ionizante</c:v>
                </c:pt>
              </c:strCache>
            </c:strRef>
          </c:cat>
          <c:val>
            <c:numRef>
              <c:f>GRÁFICA!$E$17:$E$23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C105-4FD2-9625-15BCD8B1751E}"/>
            </c:ext>
          </c:extLst>
        </c:ser>
        <c:ser>
          <c:idx val="2"/>
          <c:order val="2"/>
          <c:tx>
            <c:strRef>
              <c:f>GRÁFICA!$G$8</c:f>
              <c:strCache>
                <c:ptCount val="1"/>
                <c:pt idx="0">
                  <c:v>ACEPTABLE CON CONTROL ESPECÍFICO</c:v>
                </c:pt>
              </c:strCache>
            </c:strRef>
          </c:tx>
          <c:spPr>
            <a:solidFill>
              <a:srgbClr val="FFFF00"/>
            </a:solidFill>
            <a:ln>
              <a:noFill/>
            </a:ln>
            <a:effectLst/>
          </c:spPr>
          <c:invertIfNegative val="0"/>
          <c:cat>
            <c:strRef>
              <c:f>GRÁFICA!$B$17:$B$23</c:f>
              <c:strCache>
                <c:ptCount val="7"/>
                <c:pt idx="0">
                  <c:v>Físico-Ruido</c:v>
                </c:pt>
                <c:pt idx="1">
                  <c:v>Físico-Iluminacion</c:v>
                </c:pt>
                <c:pt idx="2">
                  <c:v>Físico-Vibración</c:v>
                </c:pt>
                <c:pt idx="3">
                  <c:v>Físico-Temperaturas extremas</c:v>
                </c:pt>
                <c:pt idx="4">
                  <c:v>Físico-Presion Atmosferica</c:v>
                </c:pt>
                <c:pt idx="5">
                  <c:v>Físico-Radiacion Ionizante</c:v>
                </c:pt>
                <c:pt idx="6">
                  <c:v>Físico-Radiacion no Ionizante</c:v>
                </c:pt>
              </c:strCache>
            </c:strRef>
          </c:cat>
          <c:val>
            <c:numRef>
              <c:f>GRÁFICA!$G$17:$G$23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C105-4FD2-9625-15BCD8B1751E}"/>
            </c:ext>
          </c:extLst>
        </c:ser>
        <c:ser>
          <c:idx val="3"/>
          <c:order val="3"/>
          <c:tx>
            <c:strRef>
              <c:f>GRÁFICA!$H$8</c:f>
              <c:strCache>
                <c:ptCount val="1"/>
                <c:pt idx="0">
                  <c:v>NO ACEPTABLE</c:v>
                </c:pt>
              </c:strCache>
            </c:strRef>
          </c:tx>
          <c:spPr>
            <a:solidFill>
              <a:srgbClr val="FF0000"/>
            </a:solidFill>
            <a:ln>
              <a:noFill/>
            </a:ln>
            <a:effectLst/>
          </c:spPr>
          <c:invertIfNegative val="0"/>
          <c:cat>
            <c:strRef>
              <c:f>GRÁFICA!$B$17:$B$23</c:f>
              <c:strCache>
                <c:ptCount val="7"/>
                <c:pt idx="0">
                  <c:v>Físico-Ruido</c:v>
                </c:pt>
                <c:pt idx="1">
                  <c:v>Físico-Iluminacion</c:v>
                </c:pt>
                <c:pt idx="2">
                  <c:v>Físico-Vibración</c:v>
                </c:pt>
                <c:pt idx="3">
                  <c:v>Físico-Temperaturas extremas</c:v>
                </c:pt>
                <c:pt idx="4">
                  <c:v>Físico-Presion Atmosferica</c:v>
                </c:pt>
                <c:pt idx="5">
                  <c:v>Físico-Radiacion Ionizante</c:v>
                </c:pt>
                <c:pt idx="6">
                  <c:v>Físico-Radiacion no Ionizante</c:v>
                </c:pt>
              </c:strCache>
            </c:strRef>
          </c:cat>
          <c:val>
            <c:numRef>
              <c:f>GRÁFICA!$H$17:$H$23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C105-4FD2-9625-15BCD8B1751E}"/>
            </c:ext>
          </c:extLst>
        </c:ser>
        <c:ser>
          <c:idx val="5"/>
          <c:order val="5"/>
          <c:tx>
            <c:strRef>
              <c:f>GRÁFICA!$F$8</c:f>
              <c:strCache>
                <c:ptCount val="1"/>
                <c:pt idx="0">
                  <c:v>ACEPTABLE</c:v>
                </c:pt>
              </c:strCache>
            </c:strRef>
          </c:tx>
          <c:spPr>
            <a:solidFill>
              <a:srgbClr val="00B050"/>
            </a:solidFill>
            <a:ln>
              <a:noFill/>
            </a:ln>
            <a:effectLst/>
          </c:spPr>
          <c:invertIfNegative val="0"/>
          <c:cat>
            <c:strRef>
              <c:f>GRÁFICA!$B$17:$B$23</c:f>
              <c:strCache>
                <c:ptCount val="7"/>
                <c:pt idx="0">
                  <c:v>Físico-Ruido</c:v>
                </c:pt>
                <c:pt idx="1">
                  <c:v>Físico-Iluminacion</c:v>
                </c:pt>
                <c:pt idx="2">
                  <c:v>Físico-Vibración</c:v>
                </c:pt>
                <c:pt idx="3">
                  <c:v>Físico-Temperaturas extremas</c:v>
                </c:pt>
                <c:pt idx="4">
                  <c:v>Físico-Presion Atmosferica</c:v>
                </c:pt>
                <c:pt idx="5">
                  <c:v>Físico-Radiacion Ionizante</c:v>
                </c:pt>
                <c:pt idx="6">
                  <c:v>Físico-Radiacion no Ionizante</c:v>
                </c:pt>
              </c:strCache>
            </c:strRef>
          </c:cat>
          <c:val>
            <c:numRef>
              <c:f>GRÁFICA!$F$17:$F$23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C105-4FD2-9625-15BCD8B1751E}"/>
            </c:ext>
          </c:extLst>
        </c:ser>
        <c:dLbls>
          <c:showLegendKey val="0"/>
          <c:showVal val="0"/>
          <c:showCatName val="0"/>
          <c:showSerName val="0"/>
          <c:showPercent val="0"/>
          <c:showBubbleSize val="0"/>
        </c:dLbls>
        <c:gapWidth val="219"/>
        <c:axId val="647476960"/>
        <c:axId val="647477520"/>
      </c:barChart>
      <c:lineChart>
        <c:grouping val="standard"/>
        <c:varyColors val="0"/>
        <c:ser>
          <c:idx val="4"/>
          <c:order val="4"/>
          <c:tx>
            <c:strRef>
              <c:f>GRÁFICA!$I$7</c:f>
              <c:strCache>
                <c:ptCount val="1"/>
                <c:pt idx="0">
                  <c:v>DISTRIBUCIÓN PORCENTUAL</c:v>
                </c:pt>
              </c:strCache>
            </c:strRef>
          </c:tx>
          <c:spPr>
            <a:ln w="28575" cap="rnd">
              <a:solidFill>
                <a:schemeClr val="tx1"/>
              </a:solidFill>
              <a:round/>
            </a:ln>
            <a:effectLst/>
          </c:spPr>
          <c:marker>
            <c:symbol val="none"/>
          </c:marker>
          <c:dLbls>
            <c:dLbl>
              <c:idx val="2"/>
              <c:layout>
                <c:manualLayout>
                  <c:x val="-1.2429115202361533E-2"/>
                  <c:y val="-4.501607717041802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05-4FD2-9625-15BCD8B1751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GRÁFICA!$B$17:$B$23</c:f>
              <c:strCache>
                <c:ptCount val="7"/>
                <c:pt idx="0">
                  <c:v>Físico-Ruido</c:v>
                </c:pt>
                <c:pt idx="1">
                  <c:v>Físico-Iluminacion</c:v>
                </c:pt>
                <c:pt idx="2">
                  <c:v>Físico-Vibración</c:v>
                </c:pt>
                <c:pt idx="3">
                  <c:v>Físico-Temperaturas extremas</c:v>
                </c:pt>
                <c:pt idx="4">
                  <c:v>Físico-Presion Atmosferica</c:v>
                </c:pt>
                <c:pt idx="5">
                  <c:v>Físico-Radiacion Ionizante</c:v>
                </c:pt>
                <c:pt idx="6">
                  <c:v>Físico-Radiacion no Ionizante</c:v>
                </c:pt>
              </c:strCache>
            </c:strRef>
          </c:cat>
          <c:val>
            <c:numRef>
              <c:f>GRÁFICA!$I$17:$I$23</c:f>
              <c:numCache>
                <c:formatCode>0%</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6-C105-4FD2-9625-15BCD8B1751E}"/>
            </c:ext>
          </c:extLst>
        </c:ser>
        <c:dLbls>
          <c:showLegendKey val="0"/>
          <c:showVal val="1"/>
          <c:showCatName val="0"/>
          <c:showSerName val="0"/>
          <c:showPercent val="0"/>
          <c:showBubbleSize val="0"/>
        </c:dLbls>
        <c:marker val="1"/>
        <c:smooth val="0"/>
        <c:axId val="647478640"/>
        <c:axId val="647478080"/>
      </c:lineChart>
      <c:catAx>
        <c:axId val="64747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Century Gothic" panose="020B0502020202020204" pitchFamily="34" charset="0"/>
                <a:ea typeface="+mn-ea"/>
                <a:cs typeface="+mn-cs"/>
              </a:defRPr>
            </a:pPr>
            <a:endParaRPr lang="es-CO"/>
          </a:p>
        </c:txPr>
        <c:crossAx val="647477520"/>
        <c:crosses val="autoZero"/>
        <c:auto val="1"/>
        <c:lblAlgn val="ctr"/>
        <c:lblOffset val="100"/>
        <c:noMultiLvlLbl val="0"/>
      </c:catAx>
      <c:valAx>
        <c:axId val="647477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476960"/>
        <c:crosses val="autoZero"/>
        <c:crossBetween val="between"/>
      </c:valAx>
      <c:valAx>
        <c:axId val="64747808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478640"/>
        <c:crosses val="max"/>
        <c:crossBetween val="between"/>
      </c:valAx>
      <c:catAx>
        <c:axId val="647478640"/>
        <c:scaling>
          <c:orientation val="minMax"/>
        </c:scaling>
        <c:delete val="1"/>
        <c:axPos val="b"/>
        <c:numFmt formatCode="General" sourceLinked="1"/>
        <c:majorTickMark val="out"/>
        <c:minorTickMark val="none"/>
        <c:tickLblPos val="none"/>
        <c:crossAx val="6474780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chemeClr val="tx1"/>
      </a:solidFill>
      <a:round/>
    </a:ln>
    <a:effectLst/>
  </c:spPr>
  <c:txPr>
    <a:bodyPr/>
    <a:lstStyle/>
    <a:p>
      <a:pPr>
        <a:defRPr sz="1600">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Century Gothic" panose="020B0502020202020204" pitchFamily="34" charset="0"/>
                <a:ea typeface="+mn-ea"/>
                <a:cs typeface="+mn-cs"/>
              </a:defRPr>
            </a:pPr>
            <a:r>
              <a:rPr lang="en-US" sz="1800" b="1">
                <a:solidFill>
                  <a:schemeClr val="tx1"/>
                </a:solidFill>
              </a:rPr>
              <a:t>VALORACIÓN DEL RIESGO Y DISTRIBUCIÓN</a:t>
            </a:r>
            <a:r>
              <a:rPr lang="en-US" sz="1800" b="1" baseline="0">
                <a:solidFill>
                  <a:schemeClr val="tx1"/>
                </a:solidFill>
              </a:rPr>
              <a:t> PORCENTUAL DE LOS PELIGROS QUÍMICOS</a:t>
            </a:r>
            <a:endParaRPr lang="en-US" sz="1800" b="1">
              <a:solidFill>
                <a:schemeClr val="tx1"/>
              </a:solidFill>
            </a:endParaRPr>
          </a:p>
        </c:rich>
      </c:tx>
      <c:overlay val="0"/>
      <c:spPr>
        <a:noFill/>
        <a:ln>
          <a:noFill/>
        </a:ln>
        <a:effectLst/>
      </c:spPr>
    </c:title>
    <c:autoTitleDeleted val="0"/>
    <c:plotArea>
      <c:layout/>
      <c:barChart>
        <c:barDir val="col"/>
        <c:grouping val="clustered"/>
        <c:varyColors val="0"/>
        <c:ser>
          <c:idx val="0"/>
          <c:order val="0"/>
          <c:tx>
            <c:strRef>
              <c:f>GRÁFICA!$D$8</c:f>
              <c:strCache>
                <c:ptCount val="1"/>
                <c:pt idx="0">
                  <c:v>RIESGO CONTROLADO</c:v>
                </c:pt>
              </c:strCache>
            </c:strRef>
          </c:tx>
          <c:spPr>
            <a:solidFill>
              <a:schemeClr val="bg1"/>
            </a:solidFill>
            <a:ln>
              <a:solidFill>
                <a:schemeClr val="tx1"/>
              </a:solidFill>
            </a:ln>
            <a:effectLst/>
          </c:spPr>
          <c:invertIfNegative val="0"/>
          <c:cat>
            <c:strRef>
              <c:f>GRÁFICA!$B$24:$B$29</c:f>
              <c:strCache>
                <c:ptCount val="6"/>
                <c:pt idx="0">
                  <c:v>Quimico-Polvos organicos e inorganicos</c:v>
                </c:pt>
                <c:pt idx="1">
                  <c:v>Quimico-Fibras</c:v>
                </c:pt>
                <c:pt idx="2">
                  <c:v>Quimico-Liquidos</c:v>
                </c:pt>
                <c:pt idx="3">
                  <c:v>Quimico-Gases y vapores</c:v>
                </c:pt>
                <c:pt idx="4">
                  <c:v>Quimico-Humos metalicos y no metalicos</c:v>
                </c:pt>
                <c:pt idx="5">
                  <c:v>Quimico-Material particulado</c:v>
                </c:pt>
              </c:strCache>
            </c:strRef>
          </c:cat>
          <c:val>
            <c:numRef>
              <c:f>GRÁFICA!$D$24:$D$29</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FCEF-46BB-A526-1431E47DFE42}"/>
            </c:ext>
          </c:extLst>
        </c:ser>
        <c:ser>
          <c:idx val="1"/>
          <c:order val="1"/>
          <c:tx>
            <c:strRef>
              <c:f>GRÁFICA!$E$8</c:f>
              <c:strCache>
                <c:ptCount val="1"/>
                <c:pt idx="0">
                  <c:v>MEJORABLE</c:v>
                </c:pt>
              </c:strCache>
            </c:strRef>
          </c:tx>
          <c:spPr>
            <a:solidFill>
              <a:srgbClr val="92D050"/>
            </a:solidFill>
            <a:ln>
              <a:noFill/>
            </a:ln>
            <a:effectLst/>
          </c:spPr>
          <c:invertIfNegative val="0"/>
          <c:cat>
            <c:strRef>
              <c:f>GRÁFICA!$B$24:$B$29</c:f>
              <c:strCache>
                <c:ptCount val="6"/>
                <c:pt idx="0">
                  <c:v>Quimico-Polvos organicos e inorganicos</c:v>
                </c:pt>
                <c:pt idx="1">
                  <c:v>Quimico-Fibras</c:v>
                </c:pt>
                <c:pt idx="2">
                  <c:v>Quimico-Liquidos</c:v>
                </c:pt>
                <c:pt idx="3">
                  <c:v>Quimico-Gases y vapores</c:v>
                </c:pt>
                <c:pt idx="4">
                  <c:v>Quimico-Humos metalicos y no metalicos</c:v>
                </c:pt>
                <c:pt idx="5">
                  <c:v>Quimico-Material particulado</c:v>
                </c:pt>
              </c:strCache>
            </c:strRef>
          </c:cat>
          <c:val>
            <c:numRef>
              <c:f>GRÁFICA!$E$24:$E$29</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FCEF-46BB-A526-1431E47DFE42}"/>
            </c:ext>
          </c:extLst>
        </c:ser>
        <c:ser>
          <c:idx val="2"/>
          <c:order val="2"/>
          <c:tx>
            <c:strRef>
              <c:f>GRÁFICA!$G$8</c:f>
              <c:strCache>
                <c:ptCount val="1"/>
                <c:pt idx="0">
                  <c:v>ACEPTABLE CON CONTROL ESPECÍFICO</c:v>
                </c:pt>
              </c:strCache>
            </c:strRef>
          </c:tx>
          <c:spPr>
            <a:solidFill>
              <a:srgbClr val="FFFF00"/>
            </a:solidFill>
            <a:ln>
              <a:noFill/>
            </a:ln>
            <a:effectLst/>
          </c:spPr>
          <c:invertIfNegative val="0"/>
          <c:cat>
            <c:strRef>
              <c:f>GRÁFICA!$B$24:$B$29</c:f>
              <c:strCache>
                <c:ptCount val="6"/>
                <c:pt idx="0">
                  <c:v>Quimico-Polvos organicos e inorganicos</c:v>
                </c:pt>
                <c:pt idx="1">
                  <c:v>Quimico-Fibras</c:v>
                </c:pt>
                <c:pt idx="2">
                  <c:v>Quimico-Liquidos</c:v>
                </c:pt>
                <c:pt idx="3">
                  <c:v>Quimico-Gases y vapores</c:v>
                </c:pt>
                <c:pt idx="4">
                  <c:v>Quimico-Humos metalicos y no metalicos</c:v>
                </c:pt>
                <c:pt idx="5">
                  <c:v>Quimico-Material particulado</c:v>
                </c:pt>
              </c:strCache>
            </c:strRef>
          </c:cat>
          <c:val>
            <c:numRef>
              <c:f>GRÁFICA!$G$24:$G$29</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FCEF-46BB-A526-1431E47DFE42}"/>
            </c:ext>
          </c:extLst>
        </c:ser>
        <c:ser>
          <c:idx val="3"/>
          <c:order val="3"/>
          <c:tx>
            <c:strRef>
              <c:f>GRÁFICA!$H$8</c:f>
              <c:strCache>
                <c:ptCount val="1"/>
                <c:pt idx="0">
                  <c:v>NO ACEPTABLE</c:v>
                </c:pt>
              </c:strCache>
            </c:strRef>
          </c:tx>
          <c:spPr>
            <a:solidFill>
              <a:srgbClr val="FF0000"/>
            </a:solidFill>
            <a:ln>
              <a:noFill/>
            </a:ln>
            <a:effectLst/>
          </c:spPr>
          <c:invertIfNegative val="0"/>
          <c:cat>
            <c:strRef>
              <c:f>GRÁFICA!$B$24:$B$29</c:f>
              <c:strCache>
                <c:ptCount val="6"/>
                <c:pt idx="0">
                  <c:v>Quimico-Polvos organicos e inorganicos</c:v>
                </c:pt>
                <c:pt idx="1">
                  <c:v>Quimico-Fibras</c:v>
                </c:pt>
                <c:pt idx="2">
                  <c:v>Quimico-Liquidos</c:v>
                </c:pt>
                <c:pt idx="3">
                  <c:v>Quimico-Gases y vapores</c:v>
                </c:pt>
                <c:pt idx="4">
                  <c:v>Quimico-Humos metalicos y no metalicos</c:v>
                </c:pt>
                <c:pt idx="5">
                  <c:v>Quimico-Material particulado</c:v>
                </c:pt>
              </c:strCache>
            </c:strRef>
          </c:cat>
          <c:val>
            <c:numRef>
              <c:f>GRÁFICA!$H$24:$H$29</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FCEF-46BB-A526-1431E47DFE42}"/>
            </c:ext>
          </c:extLst>
        </c:ser>
        <c:ser>
          <c:idx val="5"/>
          <c:order val="5"/>
          <c:tx>
            <c:strRef>
              <c:f>GRÁFICA!$F$8</c:f>
              <c:strCache>
                <c:ptCount val="1"/>
                <c:pt idx="0">
                  <c:v>ACEPTABLE</c:v>
                </c:pt>
              </c:strCache>
            </c:strRef>
          </c:tx>
          <c:spPr>
            <a:solidFill>
              <a:srgbClr val="00B050"/>
            </a:solidFill>
            <a:ln>
              <a:noFill/>
            </a:ln>
            <a:effectLst/>
          </c:spPr>
          <c:invertIfNegative val="0"/>
          <c:cat>
            <c:strRef>
              <c:f>GRÁFICA!$B$24:$B$29</c:f>
              <c:strCache>
                <c:ptCount val="6"/>
                <c:pt idx="0">
                  <c:v>Quimico-Polvos organicos e inorganicos</c:v>
                </c:pt>
                <c:pt idx="1">
                  <c:v>Quimico-Fibras</c:v>
                </c:pt>
                <c:pt idx="2">
                  <c:v>Quimico-Liquidos</c:v>
                </c:pt>
                <c:pt idx="3">
                  <c:v>Quimico-Gases y vapores</c:v>
                </c:pt>
                <c:pt idx="4">
                  <c:v>Quimico-Humos metalicos y no metalicos</c:v>
                </c:pt>
                <c:pt idx="5">
                  <c:v>Quimico-Material particulado</c:v>
                </c:pt>
              </c:strCache>
            </c:strRef>
          </c:cat>
          <c:val>
            <c:numRef>
              <c:f>GRÁFICA!$F$24:$F$29</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FCEF-46BB-A526-1431E47DFE42}"/>
            </c:ext>
          </c:extLst>
        </c:ser>
        <c:dLbls>
          <c:showLegendKey val="0"/>
          <c:showVal val="0"/>
          <c:showCatName val="0"/>
          <c:showSerName val="0"/>
          <c:showPercent val="0"/>
          <c:showBubbleSize val="0"/>
        </c:dLbls>
        <c:gapWidth val="219"/>
        <c:axId val="647484240"/>
        <c:axId val="647484800"/>
      </c:barChart>
      <c:lineChart>
        <c:grouping val="standard"/>
        <c:varyColors val="0"/>
        <c:ser>
          <c:idx val="4"/>
          <c:order val="4"/>
          <c:tx>
            <c:strRef>
              <c:f>GRÁFICA!$I$7</c:f>
              <c:strCache>
                <c:ptCount val="1"/>
                <c:pt idx="0">
                  <c:v>DISTRIBUCIÓN PORCENTUAL</c:v>
                </c:pt>
              </c:strCache>
            </c:strRef>
          </c:tx>
          <c:spPr>
            <a:ln w="28575" cap="rnd">
              <a:solidFill>
                <a:schemeClr val="tx1"/>
              </a:solidFill>
              <a:round/>
            </a:ln>
            <a:effectLst/>
          </c:spPr>
          <c:marker>
            <c:symbol val="none"/>
          </c:marker>
          <c:dLbls>
            <c:dLbl>
              <c:idx val="2"/>
              <c:layout>
                <c:manualLayout>
                  <c:x val="-1.2429115202361533E-2"/>
                  <c:y val="-4.501607717041802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EF-46BB-A526-1431E47DFE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GRÁFICA!$B$17:$B$23</c:f>
              <c:strCache>
                <c:ptCount val="7"/>
                <c:pt idx="0">
                  <c:v>Físico-Ruido</c:v>
                </c:pt>
                <c:pt idx="1">
                  <c:v>Físico-Iluminacion</c:v>
                </c:pt>
                <c:pt idx="2">
                  <c:v>Físico-Vibración</c:v>
                </c:pt>
                <c:pt idx="3">
                  <c:v>Físico-Temperaturas extremas</c:v>
                </c:pt>
                <c:pt idx="4">
                  <c:v>Físico-Presion Atmosferica</c:v>
                </c:pt>
                <c:pt idx="5">
                  <c:v>Físico-Radiacion Ionizante</c:v>
                </c:pt>
                <c:pt idx="6">
                  <c:v>Físico-Radiacion no Ionizante</c:v>
                </c:pt>
              </c:strCache>
            </c:strRef>
          </c:cat>
          <c:val>
            <c:numRef>
              <c:f>GRÁFICA!$I$24:$I$29</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6-FCEF-46BB-A526-1431E47DFE42}"/>
            </c:ext>
          </c:extLst>
        </c:ser>
        <c:dLbls>
          <c:showLegendKey val="0"/>
          <c:showVal val="1"/>
          <c:showCatName val="0"/>
          <c:showSerName val="0"/>
          <c:showPercent val="0"/>
          <c:showBubbleSize val="0"/>
        </c:dLbls>
        <c:marker val="1"/>
        <c:smooth val="0"/>
        <c:axId val="647485920"/>
        <c:axId val="647485360"/>
      </c:lineChart>
      <c:catAx>
        <c:axId val="647484240"/>
        <c:scaling>
          <c:orientation val="minMax"/>
        </c:scaling>
        <c:delete val="0"/>
        <c:axPos val="b"/>
        <c:title>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Century Gothic" panose="020B0502020202020204" pitchFamily="34" charset="0"/>
                <a:ea typeface="+mn-ea"/>
                <a:cs typeface="+mn-cs"/>
              </a:defRPr>
            </a:pPr>
            <a:endParaRPr lang="es-CO"/>
          </a:p>
        </c:txPr>
        <c:crossAx val="647484800"/>
        <c:crosses val="autoZero"/>
        <c:auto val="1"/>
        <c:lblAlgn val="ctr"/>
        <c:lblOffset val="100"/>
        <c:noMultiLvlLbl val="0"/>
      </c:catAx>
      <c:valAx>
        <c:axId val="647484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r>
                  <a:rPr lang="es-CO"/>
                  <a:t>Tcant.</a:t>
                </a:r>
                <a:r>
                  <a:rPr lang="es-CO" baseline="0"/>
                  <a:t> peligros identificados</a:t>
                </a:r>
                <a:endParaRPr lang="es-CO"/>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484240"/>
        <c:crosses val="autoZero"/>
        <c:crossBetween val="between"/>
      </c:valAx>
      <c:valAx>
        <c:axId val="647485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485920"/>
        <c:crosses val="max"/>
        <c:crossBetween val="between"/>
      </c:valAx>
      <c:catAx>
        <c:axId val="647485920"/>
        <c:scaling>
          <c:orientation val="minMax"/>
        </c:scaling>
        <c:delete val="1"/>
        <c:axPos val="b"/>
        <c:numFmt formatCode="General" sourceLinked="1"/>
        <c:majorTickMark val="out"/>
        <c:minorTickMark val="none"/>
        <c:tickLblPos val="none"/>
        <c:crossAx val="647485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chemeClr val="tx1"/>
      </a:solidFill>
      <a:round/>
    </a:ln>
    <a:effectLst/>
  </c:spPr>
  <c:txPr>
    <a:bodyPr/>
    <a:lstStyle/>
    <a:p>
      <a:pPr>
        <a:defRPr sz="1600">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r>
              <a:rPr lang="es-CO" sz="1800" b="1" baseline="0">
                <a:solidFill>
                  <a:sysClr val="windowText" lastClr="000000"/>
                </a:solidFill>
              </a:rPr>
              <a:t>VALORACIÓN DEL RIESGO Y DISTRIBUCIÓN PORCENTUAL DE LOS PELIGROS BIOMECÁNICOS </a:t>
            </a:r>
            <a:endParaRPr lang="es-CO" sz="1800" b="1">
              <a:solidFill>
                <a:sysClr val="windowText" lastClr="000000"/>
              </a:solidFill>
            </a:endParaRPr>
          </a:p>
        </c:rich>
      </c:tx>
      <c:overlay val="0"/>
      <c:spPr>
        <a:noFill/>
        <a:ln>
          <a:noFill/>
        </a:ln>
        <a:effectLst/>
      </c:spPr>
    </c:title>
    <c:autoTitleDeleted val="0"/>
    <c:plotArea>
      <c:layout/>
      <c:barChart>
        <c:barDir val="col"/>
        <c:grouping val="clustered"/>
        <c:varyColors val="0"/>
        <c:ser>
          <c:idx val="1"/>
          <c:order val="0"/>
          <c:tx>
            <c:strRef>
              <c:f>GRÁFICA!$D$8</c:f>
              <c:strCache>
                <c:ptCount val="1"/>
                <c:pt idx="0">
                  <c:v>RIESGO CONTROLADO</c:v>
                </c:pt>
              </c:strCache>
            </c:strRef>
          </c:tx>
          <c:spPr>
            <a:solidFill>
              <a:schemeClr val="bg1"/>
            </a:solidFill>
            <a:ln>
              <a:solidFill>
                <a:schemeClr val="tx1"/>
              </a:solidFill>
            </a:ln>
            <a:effectLst/>
          </c:spPr>
          <c:invertIfNegative val="0"/>
          <c:cat>
            <c:strRef>
              <c:f>GRÁFICA!$B$36:$B$39</c:f>
              <c:strCache>
                <c:ptCount val="4"/>
                <c:pt idx="0">
                  <c:v>Biomecanicos-posturas</c:v>
                </c:pt>
                <c:pt idx="1">
                  <c:v>Biomecanicos-Esfuerzo</c:v>
                </c:pt>
                <c:pt idx="2">
                  <c:v>Biomecanicos-Movimiento repetitivo</c:v>
                </c:pt>
                <c:pt idx="3">
                  <c:v>Biomecanicos-Manipulacion de cargas</c:v>
                </c:pt>
              </c:strCache>
            </c:strRef>
          </c:cat>
          <c:val>
            <c:numRef>
              <c:f>GRÁFICA!$D$36:$D$39</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B31-444F-888A-70703FA345AD}"/>
            </c:ext>
          </c:extLst>
        </c:ser>
        <c:ser>
          <c:idx val="2"/>
          <c:order val="1"/>
          <c:tx>
            <c:strRef>
              <c:f>GRÁFICA!$E$8</c:f>
              <c:strCache>
                <c:ptCount val="1"/>
                <c:pt idx="0">
                  <c:v>MEJORABLE</c:v>
                </c:pt>
              </c:strCache>
            </c:strRef>
          </c:tx>
          <c:spPr>
            <a:solidFill>
              <a:srgbClr val="92D050"/>
            </a:solidFill>
            <a:ln>
              <a:noFill/>
            </a:ln>
            <a:effectLst/>
          </c:spPr>
          <c:invertIfNegative val="0"/>
          <c:cat>
            <c:strRef>
              <c:f>GRÁFICA!$B$36:$B$39</c:f>
              <c:strCache>
                <c:ptCount val="4"/>
                <c:pt idx="0">
                  <c:v>Biomecanicos-posturas</c:v>
                </c:pt>
                <c:pt idx="1">
                  <c:v>Biomecanicos-Esfuerzo</c:v>
                </c:pt>
                <c:pt idx="2">
                  <c:v>Biomecanicos-Movimiento repetitivo</c:v>
                </c:pt>
                <c:pt idx="3">
                  <c:v>Biomecanicos-Manipulacion de cargas</c:v>
                </c:pt>
              </c:strCache>
            </c:strRef>
          </c:cat>
          <c:val>
            <c:numRef>
              <c:f>GRÁFICA!$E$36:$E$39</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9B31-444F-888A-70703FA345AD}"/>
            </c:ext>
          </c:extLst>
        </c:ser>
        <c:ser>
          <c:idx val="3"/>
          <c:order val="2"/>
          <c:tx>
            <c:strRef>
              <c:f>GRÁFICA!$G$8</c:f>
              <c:strCache>
                <c:ptCount val="1"/>
                <c:pt idx="0">
                  <c:v>ACEPTABLE CON CONTROL ESPECÍFICO</c:v>
                </c:pt>
              </c:strCache>
            </c:strRef>
          </c:tx>
          <c:spPr>
            <a:solidFill>
              <a:srgbClr val="FFFF00"/>
            </a:solidFill>
            <a:ln>
              <a:noFill/>
            </a:ln>
            <a:effectLst/>
          </c:spPr>
          <c:invertIfNegative val="0"/>
          <c:cat>
            <c:strRef>
              <c:f>GRÁFICA!$B$36:$B$39</c:f>
              <c:strCache>
                <c:ptCount val="4"/>
                <c:pt idx="0">
                  <c:v>Biomecanicos-posturas</c:v>
                </c:pt>
                <c:pt idx="1">
                  <c:v>Biomecanicos-Esfuerzo</c:v>
                </c:pt>
                <c:pt idx="2">
                  <c:v>Biomecanicos-Movimiento repetitivo</c:v>
                </c:pt>
                <c:pt idx="3">
                  <c:v>Biomecanicos-Manipulacion de cargas</c:v>
                </c:pt>
              </c:strCache>
            </c:strRef>
          </c:cat>
          <c:val>
            <c:numRef>
              <c:f>GRÁFICA!$G$36:$G$39</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9B31-444F-888A-70703FA345AD}"/>
            </c:ext>
          </c:extLst>
        </c:ser>
        <c:ser>
          <c:idx val="4"/>
          <c:order val="3"/>
          <c:tx>
            <c:strRef>
              <c:f>GRÁFICA!$H$8</c:f>
              <c:strCache>
                <c:ptCount val="1"/>
                <c:pt idx="0">
                  <c:v>NO ACEPTABLE</c:v>
                </c:pt>
              </c:strCache>
            </c:strRef>
          </c:tx>
          <c:spPr>
            <a:solidFill>
              <a:srgbClr val="FF0000"/>
            </a:solidFill>
            <a:ln>
              <a:noFill/>
            </a:ln>
            <a:effectLst/>
          </c:spPr>
          <c:invertIfNegative val="0"/>
          <c:cat>
            <c:strRef>
              <c:f>GRÁFICA!$B$36:$B$39</c:f>
              <c:strCache>
                <c:ptCount val="4"/>
                <c:pt idx="0">
                  <c:v>Biomecanicos-posturas</c:v>
                </c:pt>
                <c:pt idx="1">
                  <c:v>Biomecanicos-Esfuerzo</c:v>
                </c:pt>
                <c:pt idx="2">
                  <c:v>Biomecanicos-Movimiento repetitivo</c:v>
                </c:pt>
                <c:pt idx="3">
                  <c:v>Biomecanicos-Manipulacion de cargas</c:v>
                </c:pt>
              </c:strCache>
            </c:strRef>
          </c:cat>
          <c:val>
            <c:numRef>
              <c:f>GRÁFICA!$H$36:$H$39</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9B31-444F-888A-70703FA345AD}"/>
            </c:ext>
          </c:extLst>
        </c:ser>
        <c:ser>
          <c:idx val="6"/>
          <c:order val="5"/>
          <c:tx>
            <c:strRef>
              <c:f>GRÁFICA!$F$8</c:f>
              <c:strCache>
                <c:ptCount val="1"/>
                <c:pt idx="0">
                  <c:v>ACEPTABLE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GRÁFICA!$B$36:$B$39</c:f>
              <c:strCache>
                <c:ptCount val="4"/>
                <c:pt idx="0">
                  <c:v>Biomecanicos-posturas</c:v>
                </c:pt>
                <c:pt idx="1">
                  <c:v>Biomecanicos-Esfuerzo</c:v>
                </c:pt>
                <c:pt idx="2">
                  <c:v>Biomecanicos-Movimiento repetitivo</c:v>
                </c:pt>
                <c:pt idx="3">
                  <c:v>Biomecanicos-Manipulacion de cargas</c:v>
                </c:pt>
              </c:strCache>
            </c:strRef>
          </c:cat>
          <c:val>
            <c:numRef>
              <c:f>GRÁFICA!$F$36:$F$39</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9B31-444F-888A-70703FA345AD}"/>
            </c:ext>
          </c:extLst>
        </c:ser>
        <c:dLbls>
          <c:showLegendKey val="0"/>
          <c:showVal val="0"/>
          <c:showCatName val="0"/>
          <c:showSerName val="0"/>
          <c:showPercent val="0"/>
          <c:showBubbleSize val="0"/>
        </c:dLbls>
        <c:gapWidth val="150"/>
        <c:axId val="647942816"/>
        <c:axId val="647942256"/>
      </c:barChart>
      <c:lineChart>
        <c:grouping val="standard"/>
        <c:varyColors val="0"/>
        <c:ser>
          <c:idx val="5"/>
          <c:order val="4"/>
          <c:tx>
            <c:strRef>
              <c:f>GRÁFICA!$I$7</c:f>
              <c:strCache>
                <c:ptCount val="1"/>
                <c:pt idx="0">
                  <c:v>DISTRIBUCIÓN PORCENTUAL</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GRÁFICA!$B$9:$B$53</c:f>
              <c:strCache>
                <c:ptCount val="45"/>
                <c:pt idx="0">
                  <c:v>Biológico-Virus</c:v>
                </c:pt>
                <c:pt idx="1">
                  <c:v>Biológico-Bacterias</c:v>
                </c:pt>
                <c:pt idx="2">
                  <c:v>Biológico-Hongos</c:v>
                </c:pt>
                <c:pt idx="3">
                  <c:v>Biológico-Ricketsias</c:v>
                </c:pt>
                <c:pt idx="4">
                  <c:v>Biológico-Parasitos</c:v>
                </c:pt>
                <c:pt idx="5">
                  <c:v>Biológico-Picaduras</c:v>
                </c:pt>
                <c:pt idx="6">
                  <c:v>Biológico-Mordeduras</c:v>
                </c:pt>
                <c:pt idx="7">
                  <c:v>Biológico-Fluidos o excrementos</c:v>
                </c:pt>
                <c:pt idx="8">
                  <c:v>Físico-Ruido</c:v>
                </c:pt>
                <c:pt idx="9">
                  <c:v>Físico-Iluminacion</c:v>
                </c:pt>
                <c:pt idx="10">
                  <c:v>Físico-Vibración</c:v>
                </c:pt>
                <c:pt idx="11">
                  <c:v>Físico-Temperaturas extremas</c:v>
                </c:pt>
                <c:pt idx="12">
                  <c:v>Físico-Presion Atmosferica</c:v>
                </c:pt>
                <c:pt idx="13">
                  <c:v>Físico-Radiacion Ionizante</c:v>
                </c:pt>
                <c:pt idx="14">
                  <c:v>Físico-Radiacion no Ionizante</c:v>
                </c:pt>
                <c:pt idx="15">
                  <c:v>Quimico-Polvos organicos e inorganicos</c:v>
                </c:pt>
                <c:pt idx="16">
                  <c:v>Quimico-Fibras</c:v>
                </c:pt>
                <c:pt idx="17">
                  <c:v>Quimico-Liquidos</c:v>
                </c:pt>
                <c:pt idx="18">
                  <c:v>Quimico-Gases y vapores</c:v>
                </c:pt>
                <c:pt idx="19">
                  <c:v>Quimico-Humos metalicos y no metalicos</c:v>
                </c:pt>
                <c:pt idx="20">
                  <c:v>Quimico-Material particulado</c:v>
                </c:pt>
                <c:pt idx="21">
                  <c:v>Condición Psicolaboral-Gestion organizacional</c:v>
                </c:pt>
                <c:pt idx="22">
                  <c:v>Condición Psicolaboral-Caracteristicas de la organización del trabajo</c:v>
                </c:pt>
                <c:pt idx="23">
                  <c:v>Condición Psicolaboral-Caracteristicas del grupo social de trabajo</c:v>
                </c:pt>
                <c:pt idx="24">
                  <c:v>Condición Psicolaboral-Condiciones de la tarea</c:v>
                </c:pt>
                <c:pt idx="25">
                  <c:v>Condición Psicolaboral-Interfase persona tarea</c:v>
                </c:pt>
                <c:pt idx="26">
                  <c:v>Condición Psicolaboral-Jornada de trabajo</c:v>
                </c:pt>
                <c:pt idx="27">
                  <c:v>Biomecanicos-posturas</c:v>
                </c:pt>
                <c:pt idx="28">
                  <c:v>Biomecanicos-Esfuerzo</c:v>
                </c:pt>
                <c:pt idx="29">
                  <c:v>Biomecanicos-Movimiento repetitivo</c:v>
                </c:pt>
                <c:pt idx="30">
                  <c:v>Biomecanicos-Manipulacion de cargas</c:v>
                </c:pt>
                <c:pt idx="31">
                  <c:v>Condiciones de seguridad-Mecanico</c:v>
                </c:pt>
                <c:pt idx="32">
                  <c:v>Condiciones de seguridad-Electrico</c:v>
                </c:pt>
                <c:pt idx="33">
                  <c:v>Condiciones de seguridad-Locativo</c:v>
                </c:pt>
                <c:pt idx="34">
                  <c:v>Condiciones de seguridad-Tecnologico</c:v>
                </c:pt>
                <c:pt idx="35">
                  <c:v>Condiciones de seguridad-Accidente de transito</c:v>
                </c:pt>
                <c:pt idx="36">
                  <c:v>Condiciones de seguridad-Publico</c:v>
                </c:pt>
                <c:pt idx="37">
                  <c:v>Condiciones de seguridad-Trabajo en altura</c:v>
                </c:pt>
                <c:pt idx="38">
                  <c:v>Condiciones de seguridad-Espacio confinado</c:v>
                </c:pt>
                <c:pt idx="39">
                  <c:v>Fenomenos Naturales-Sismo</c:v>
                </c:pt>
                <c:pt idx="40">
                  <c:v>Fenomenos Naturales-Terremoto</c:v>
                </c:pt>
                <c:pt idx="41">
                  <c:v>Fenomenos Naturales-Vendaval</c:v>
                </c:pt>
                <c:pt idx="42">
                  <c:v>Fenomenos Naturales-Inundacion</c:v>
                </c:pt>
                <c:pt idx="43">
                  <c:v>Fenomenos Naturales-Derrumbe</c:v>
                </c:pt>
                <c:pt idx="44">
                  <c:v>Fenomenos Naturales-Precipitaciones</c:v>
                </c:pt>
              </c:strCache>
            </c:strRef>
          </c:cat>
          <c:val>
            <c:numRef>
              <c:f>GRÁFICA!$I$36:$I$39</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9B31-444F-888A-70703FA345AD}"/>
            </c:ext>
          </c:extLst>
        </c:ser>
        <c:dLbls>
          <c:showLegendKey val="0"/>
          <c:showVal val="1"/>
          <c:showCatName val="0"/>
          <c:showSerName val="0"/>
          <c:showPercent val="0"/>
          <c:showBubbleSize val="0"/>
        </c:dLbls>
        <c:marker val="1"/>
        <c:smooth val="0"/>
        <c:axId val="647943936"/>
        <c:axId val="647943376"/>
      </c:lineChart>
      <c:valAx>
        <c:axId val="64794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s-CO"/>
                  <a:t>CANT DE PELIGROS IDENTIFICADOS</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942816"/>
        <c:crosses val="autoZero"/>
        <c:crossBetween val="between"/>
      </c:valAx>
      <c:catAx>
        <c:axId val="64794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Century Gothic" panose="020B0502020202020204" pitchFamily="34" charset="0"/>
                <a:ea typeface="+mn-ea"/>
                <a:cs typeface="+mn-cs"/>
              </a:defRPr>
            </a:pPr>
            <a:endParaRPr lang="es-CO"/>
          </a:p>
        </c:txPr>
        <c:crossAx val="647942256"/>
        <c:crosses val="autoZero"/>
        <c:auto val="1"/>
        <c:lblAlgn val="ctr"/>
        <c:lblOffset val="100"/>
        <c:noMultiLvlLbl val="0"/>
      </c:catAx>
      <c:valAx>
        <c:axId val="6479433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647943936"/>
        <c:crosses val="max"/>
        <c:crossBetween val="between"/>
      </c:valAx>
      <c:catAx>
        <c:axId val="647943936"/>
        <c:scaling>
          <c:orientation val="minMax"/>
        </c:scaling>
        <c:delete val="1"/>
        <c:axPos val="b"/>
        <c:numFmt formatCode="General" sourceLinked="1"/>
        <c:majorTickMark val="out"/>
        <c:minorTickMark val="none"/>
        <c:tickLblPos val="none"/>
        <c:crossAx val="6479433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showDLblsOverMax val="0"/>
  </c:chart>
  <c:spPr>
    <a:solidFill>
      <a:schemeClr val="bg1"/>
    </a:solidFill>
    <a:ln w="38100" cap="flat" cmpd="sng" algn="ctr">
      <a:solidFill>
        <a:sysClr val="windowText" lastClr="000000"/>
      </a:solidFill>
      <a:round/>
    </a:ln>
    <a:effectLst/>
  </c:spPr>
  <c:txPr>
    <a:bodyPr/>
    <a:lstStyle/>
    <a:p>
      <a:pPr>
        <a:defRPr>
          <a:latin typeface="Century Gothic" panose="020B0502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104776</xdr:colOff>
      <xdr:row>0</xdr:row>
      <xdr:rowOff>487866</xdr:rowOff>
    </xdr:from>
    <xdr:to>
      <xdr:col>3</xdr:col>
      <xdr:colOff>1672683</xdr:colOff>
      <xdr:row>1</xdr:row>
      <xdr:rowOff>1300976</xdr:rowOff>
    </xdr:to>
    <xdr:pic>
      <xdr:nvPicPr>
        <xdr:cNvPr id="5" name="Imagen 4">
          <a:extLst>
            <a:ext uri="{FF2B5EF4-FFF2-40B4-BE49-F238E27FC236}">
              <a16:creationId xmlns="" xmlns:a16="http://schemas.microsoft.com/office/drawing/2014/main" id="{3A666987-2E47-4DE2-96E6-B7575E458F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83" y="487866"/>
          <a:ext cx="2985041" cy="267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936357</xdr:colOff>
      <xdr:row>0</xdr:row>
      <xdr:rowOff>468177</xdr:rowOff>
    </xdr:from>
    <xdr:to>
      <xdr:col>32</xdr:col>
      <xdr:colOff>1113941</xdr:colOff>
      <xdr:row>1</xdr:row>
      <xdr:rowOff>1259236</xdr:rowOff>
    </xdr:to>
    <xdr:pic>
      <xdr:nvPicPr>
        <xdr:cNvPr id="6" name="Imagen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24704" y="468177"/>
          <a:ext cx="3422542" cy="26637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754059</xdr:colOff>
      <xdr:row>2</xdr:row>
      <xdr:rowOff>66221</xdr:rowOff>
    </xdr:from>
    <xdr:to>
      <xdr:col>27</xdr:col>
      <xdr:colOff>1079500</xdr:colOff>
      <xdr:row>49</xdr:row>
      <xdr:rowOff>158750</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978218</xdr:colOff>
      <xdr:row>54</xdr:row>
      <xdr:rowOff>331788</xdr:rowOff>
    </xdr:from>
    <xdr:to>
      <xdr:col>17</xdr:col>
      <xdr:colOff>630396</xdr:colOff>
      <xdr:row>83</xdr:row>
      <xdr:rowOff>46196</xdr:rowOff>
    </xdr:to>
    <xdr:graphicFrame macro="">
      <xdr:nvGraphicFramePr>
        <xdr:cNvPr id="5" name="Gráfico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28567380" y="23111460"/>
    <xdr:ext cx="16276320" cy="9959340"/>
    <xdr:graphicFrame macro="">
      <xdr:nvGraphicFramePr>
        <xdr:cNvPr id="4" name="Gráfico 3">
          <a:extLst>
            <a:ext uri="{FF2B5EF4-FFF2-40B4-BE49-F238E27FC236}">
              <a16:creationId xmlns="" xmlns:a16="http://schemas.microsoft.com/office/drawing/2014/main" id="{00000000-0008-0000-04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4495358" y="22996071"/>
    <xdr:ext cx="17907000" cy="10134600"/>
    <xdr:graphicFrame macro="">
      <xdr:nvGraphicFramePr>
        <xdr:cNvPr id="6" name="Gráfico 5">
          <a:extLst>
            <a:ext uri="{FF2B5EF4-FFF2-40B4-BE49-F238E27FC236}">
              <a16:creationId xmlns="" xmlns:a16="http://schemas.microsoft.com/office/drawing/2014/main" id="{00000000-0008-0000-04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twoCellAnchor>
    <xdr:from>
      <xdr:col>17</xdr:col>
      <xdr:colOff>952500</xdr:colOff>
      <xdr:row>54</xdr:row>
      <xdr:rowOff>333374</xdr:rowOff>
    </xdr:from>
    <xdr:to>
      <xdr:col>29</xdr:col>
      <xdr:colOff>190500</xdr:colOff>
      <xdr:row>83</xdr:row>
      <xdr:rowOff>114300</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701041</xdr:colOff>
      <xdr:row>2</xdr:row>
      <xdr:rowOff>121921</xdr:rowOff>
    </xdr:from>
    <xdr:to>
      <xdr:col>40</xdr:col>
      <xdr:colOff>1005840</xdr:colOff>
      <xdr:row>17</xdr:row>
      <xdr:rowOff>182880</xdr:rowOff>
    </xdr:to>
    <xdr:graphicFrame macro="">
      <xdr:nvGraphicFramePr>
        <xdr:cNvPr id="14" name="Gráfico 13">
          <a:extLst>
            <a:ext uri="{FF2B5EF4-FFF2-40B4-BE49-F238E27FC236}">
              <a16:creationId xmlns=""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792480</xdr:colOff>
      <xdr:row>18</xdr:row>
      <xdr:rowOff>45720</xdr:rowOff>
    </xdr:from>
    <xdr:to>
      <xdr:col>40</xdr:col>
      <xdr:colOff>1009650</xdr:colOff>
      <xdr:row>31</xdr:row>
      <xdr:rowOff>274320</xdr:rowOff>
    </xdr:to>
    <xdr:graphicFrame macro="">
      <xdr:nvGraphicFramePr>
        <xdr:cNvPr id="17" name="Gráfico 16">
          <a:extLst>
            <a:ext uri="{FF2B5EF4-FFF2-40B4-BE49-F238E27FC236}">
              <a16:creationId xmlns="" xmlns:a16="http://schemas.microsoft.com/office/drawing/2014/main" id="{00000000-0008-0000-04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876300</xdr:colOff>
      <xdr:row>32</xdr:row>
      <xdr:rowOff>0</xdr:rowOff>
    </xdr:from>
    <xdr:to>
      <xdr:col>40</xdr:col>
      <xdr:colOff>1093470</xdr:colOff>
      <xdr:row>47</xdr:row>
      <xdr:rowOff>261937</xdr:rowOff>
    </xdr:to>
    <xdr:graphicFrame macro="">
      <xdr:nvGraphicFramePr>
        <xdr:cNvPr id="18" name="Gráfico 17">
          <a:extLst>
            <a:ext uri="{FF2B5EF4-FFF2-40B4-BE49-F238E27FC236}">
              <a16:creationId xmlns=""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41</xdr:col>
      <xdr:colOff>190500</xdr:colOff>
      <xdr:row>2</xdr:row>
      <xdr:rowOff>76200</xdr:rowOff>
    </xdr:from>
    <xdr:to>
      <xdr:col>53</xdr:col>
      <xdr:colOff>495299</xdr:colOff>
      <xdr:row>17</xdr:row>
      <xdr:rowOff>137159</xdr:rowOff>
    </xdr:to>
    <xdr:graphicFrame macro="">
      <xdr:nvGraphicFramePr>
        <xdr:cNvPr id="19" name="Gráfico 18">
          <a:extLst>
            <a:ext uri="{FF2B5EF4-FFF2-40B4-BE49-F238E27FC236}">
              <a16:creationId xmlns=""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685800</xdr:colOff>
      <xdr:row>88</xdr:row>
      <xdr:rowOff>85724</xdr:rowOff>
    </xdr:from>
    <xdr:to>
      <xdr:col>16</xdr:col>
      <xdr:colOff>1123950</xdr:colOff>
      <xdr:row>124</xdr:row>
      <xdr:rowOff>152400</xdr:rowOff>
    </xdr:to>
    <xdr:graphicFrame macro="">
      <xdr:nvGraphicFramePr>
        <xdr:cNvPr id="20" name="Gráfico 19">
          <a:extLst>
            <a:ext uri="{FF2B5EF4-FFF2-40B4-BE49-F238E27FC236}">
              <a16:creationId xmlns="" xmlns:a16="http://schemas.microsoft.com/office/drawing/2014/main" id="{00000000-0008-0000-04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41</xdr:col>
      <xdr:colOff>243840</xdr:colOff>
      <xdr:row>18</xdr:row>
      <xdr:rowOff>91440</xdr:rowOff>
    </xdr:from>
    <xdr:to>
      <xdr:col>53</xdr:col>
      <xdr:colOff>548639</xdr:colOff>
      <xdr:row>30</xdr:row>
      <xdr:rowOff>335279</xdr:rowOff>
    </xdr:to>
    <xdr:graphicFrame macro="">
      <xdr:nvGraphicFramePr>
        <xdr:cNvPr id="21" name="Gráfico 20">
          <a:extLst>
            <a:ext uri="{FF2B5EF4-FFF2-40B4-BE49-F238E27FC236}">
              <a16:creationId xmlns=""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41</xdr:col>
      <xdr:colOff>309562</xdr:colOff>
      <xdr:row>31</xdr:row>
      <xdr:rowOff>357188</xdr:rowOff>
    </xdr:from>
    <xdr:to>
      <xdr:col>53</xdr:col>
      <xdr:colOff>1000125</xdr:colOff>
      <xdr:row>47</xdr:row>
      <xdr:rowOff>238125</xdr:rowOff>
    </xdr:to>
    <xdr:graphicFrame macro="">
      <xdr:nvGraphicFramePr>
        <xdr:cNvPr id="13" name="Gráfico 12">
          <a:extLst>
            <a:ext uri="{FF2B5EF4-FFF2-40B4-BE49-F238E27FC236}">
              <a16:creationId xmlns=""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53</xdr:col>
      <xdr:colOff>738187</xdr:colOff>
      <xdr:row>2</xdr:row>
      <xdr:rowOff>119063</xdr:rowOff>
    </xdr:from>
    <xdr:to>
      <xdr:col>65</xdr:col>
      <xdr:colOff>1042986</xdr:colOff>
      <xdr:row>17</xdr:row>
      <xdr:rowOff>180022</xdr:rowOff>
    </xdr:to>
    <xdr:graphicFrame macro="">
      <xdr:nvGraphicFramePr>
        <xdr:cNvPr id="15" name="Gráfico 14">
          <a:extLst>
            <a:ext uri="{FF2B5EF4-FFF2-40B4-BE49-F238E27FC236}">
              <a16:creationId xmlns=""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139700</xdr:rowOff>
    </xdr:from>
    <xdr:to>
      <xdr:col>10</xdr:col>
      <xdr:colOff>611409</xdr:colOff>
      <xdr:row>13</xdr:row>
      <xdr:rowOff>76200</xdr:rowOff>
    </xdr:to>
    <xdr:pic>
      <xdr:nvPicPr>
        <xdr:cNvPr id="2" name="1 Imagen">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39700"/>
          <a:ext cx="6656609"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15</xdr:row>
      <xdr:rowOff>158004</xdr:rowOff>
    </xdr:from>
    <xdr:to>
      <xdr:col>10</xdr:col>
      <xdr:colOff>762000</xdr:colOff>
      <xdr:row>33</xdr:row>
      <xdr:rowOff>167529</xdr:rowOff>
    </xdr:to>
    <xdr:pic>
      <xdr:nvPicPr>
        <xdr:cNvPr id="3" name="2 Imagen">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3015504"/>
          <a:ext cx="6705600"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254635</xdr:colOff>
      <xdr:row>0</xdr:row>
      <xdr:rowOff>0</xdr:rowOff>
    </xdr:from>
    <xdr:to>
      <xdr:col>19</xdr:col>
      <xdr:colOff>732790</xdr:colOff>
      <xdr:row>14</xdr:row>
      <xdr:rowOff>142875</xdr:rowOff>
    </xdr:to>
    <xdr:pic>
      <xdr:nvPicPr>
        <xdr:cNvPr id="4" name="3 Imagen">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92035" y="0"/>
          <a:ext cx="6777355" cy="263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411363</xdr:colOff>
      <xdr:row>15</xdr:row>
      <xdr:rowOff>121920</xdr:rowOff>
    </xdr:from>
    <xdr:to>
      <xdr:col>19</xdr:col>
      <xdr:colOff>219074</xdr:colOff>
      <xdr:row>24</xdr:row>
      <xdr:rowOff>114300</xdr:rowOff>
    </xdr:to>
    <xdr:pic>
      <xdr:nvPicPr>
        <xdr:cNvPr id="5" name="4 Imagen">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48763" y="2788920"/>
          <a:ext cx="6106911" cy="1592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262890</xdr:colOff>
      <xdr:row>26</xdr:row>
      <xdr:rowOff>104775</xdr:rowOff>
    </xdr:from>
    <xdr:to>
      <xdr:col>19</xdr:col>
      <xdr:colOff>779145</xdr:colOff>
      <xdr:row>49</xdr:row>
      <xdr:rowOff>19050</xdr:rowOff>
    </xdr:to>
    <xdr:pic>
      <xdr:nvPicPr>
        <xdr:cNvPr id="6" name="5 Imagen">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5690" y="4859655"/>
          <a:ext cx="6856095" cy="4341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523875</xdr:colOff>
      <xdr:row>33</xdr:row>
      <xdr:rowOff>171450</xdr:rowOff>
    </xdr:from>
    <xdr:to>
      <xdr:col>9</xdr:col>
      <xdr:colOff>676275</xdr:colOff>
      <xdr:row>41</xdr:row>
      <xdr:rowOff>123825</xdr:rowOff>
    </xdr:to>
    <xdr:pic>
      <xdr:nvPicPr>
        <xdr:cNvPr id="7" name="6 Imagen">
          <a:extLst>
            <a:ext uri="{FF2B5EF4-FFF2-40B4-BE49-F238E27FC236}">
              <a16:creationId xmlns=""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47875" y="6457950"/>
          <a:ext cx="399097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urko\Downloads\Formato%20Matriz%20de%20Identificacion%20de%20peligros-edes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FR"/>
      <sheetName val="Resumen"/>
      <sheetName val="Factores de riesgo"/>
      <sheetName val="Instrucciones formato PFR"/>
      <sheetName val=" Matriz de peligro EDESA"/>
      <sheetName val="Evaluacion del riesgo"/>
      <sheetName val="Hoja3"/>
      <sheetName val="TABLAS"/>
    </sheetNames>
    <sheetDataSet>
      <sheetData sheetId="0" refreshError="1"/>
      <sheetData sheetId="1" refreshError="1"/>
      <sheetData sheetId="2" refreshError="1"/>
      <sheetData sheetId="3" refreshError="1"/>
      <sheetData sheetId="4" refreshError="1"/>
      <sheetData sheetId="5">
        <row r="2">
          <cell r="A2">
            <v>0</v>
          </cell>
          <cell r="C2">
            <v>10</v>
          </cell>
        </row>
        <row r="3">
          <cell r="C3">
            <v>25</v>
          </cell>
        </row>
        <row r="4">
          <cell r="C4">
            <v>60</v>
          </cell>
        </row>
        <row r="5">
          <cell r="C5">
            <v>100</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H22"/>
  <sheetViews>
    <sheetView tabSelected="1" view="pageBreakPreview" zoomScale="59" zoomScaleSheetLayoutView="59" workbookViewId="0">
      <selection activeCell="J7" sqref="J7:S7"/>
    </sheetView>
  </sheetViews>
  <sheetFormatPr baseColWidth="10" defaultColWidth="11.5703125" defaultRowHeight="14.25"/>
  <cols>
    <col min="1" max="1" width="5.5703125" style="83" customWidth="1"/>
    <col min="2" max="2" width="3.7109375" style="82" customWidth="1"/>
    <col min="3" max="3" width="17.28515625" style="82" customWidth="1"/>
    <col min="4" max="4" width="33.5703125" style="77" customWidth="1"/>
    <col min="5" max="5" width="3.85546875" style="76" customWidth="1"/>
    <col min="6" max="6" width="7.140625" style="76" customWidth="1"/>
    <col min="7" max="7" width="27.140625" style="76" customWidth="1"/>
    <col min="8" max="8" width="25.28515625" style="76" customWidth="1"/>
    <col min="9" max="9" width="27.28515625" style="78" customWidth="1"/>
    <col min="10" max="10" width="11.42578125" style="78" customWidth="1"/>
    <col min="11" max="11" width="16" style="78" customWidth="1"/>
    <col min="12" max="13" width="21.140625" style="78" customWidth="1"/>
    <col min="14" max="14" width="3.85546875" style="76" customWidth="1"/>
    <col min="15" max="15" width="3" style="76" customWidth="1"/>
    <col min="16" max="16" width="3.85546875" style="76" customWidth="1"/>
    <col min="17" max="17" width="5.28515625" style="76" customWidth="1"/>
    <col min="18" max="18" width="7.42578125" style="130" customWidth="1"/>
    <col min="19" max="19" width="7.28515625" style="130" customWidth="1"/>
    <col min="20" max="20" width="5.140625" style="76" customWidth="1"/>
    <col min="21" max="21" width="20.140625" style="76" customWidth="1"/>
    <col min="22" max="22" width="5" style="76" customWidth="1"/>
    <col min="23" max="23" width="2.28515625" style="76" customWidth="1"/>
    <col min="24" max="24" width="2.85546875" style="76" customWidth="1"/>
    <col min="25" max="25" width="4.5703125" style="76" customWidth="1"/>
    <col min="26" max="26" width="15.7109375" style="79" customWidth="1"/>
    <col min="27" max="27" width="10" style="76" customWidth="1"/>
    <col min="28" max="28" width="14.7109375" style="78" customWidth="1"/>
    <col min="29" max="29" width="13.28515625" style="78" customWidth="1"/>
    <col min="30" max="30" width="39" style="78" customWidth="1"/>
    <col min="31" max="31" width="31.5703125" style="78" customWidth="1"/>
    <col min="32" max="33" width="17.140625" style="78" customWidth="1"/>
    <col min="34" max="34" width="15.42578125" style="123" customWidth="1"/>
    <col min="35" max="164" width="11.5703125" style="42"/>
    <col min="165" max="165" width="12.28515625" style="42" customWidth="1"/>
    <col min="166" max="167" width="14.140625" style="42" customWidth="1"/>
    <col min="168" max="168" width="15.7109375" style="42" customWidth="1"/>
    <col min="169" max="170" width="6" style="42" customWidth="1"/>
    <col min="171" max="172" width="22.85546875" style="42" customWidth="1"/>
    <col min="173" max="173" width="17.140625" style="42" customWidth="1"/>
    <col min="174" max="176" width="16.28515625" style="42" customWidth="1"/>
    <col min="177" max="183" width="5.140625" style="42" customWidth="1"/>
    <col min="184" max="184" width="13.7109375" style="42" customWidth="1"/>
    <col min="185" max="190" width="6.140625" style="42" customWidth="1"/>
    <col min="191" max="191" width="12.7109375" style="42" customWidth="1"/>
    <col min="192" max="192" width="5.28515625" style="42" customWidth="1"/>
    <col min="193" max="197" width="13.28515625" style="42" customWidth="1"/>
    <col min="198" max="420" width="11.5703125" style="42"/>
    <col min="421" max="421" width="12.28515625" style="42" customWidth="1"/>
    <col min="422" max="423" width="14.140625" style="42" customWidth="1"/>
    <col min="424" max="424" width="15.7109375" style="42" customWidth="1"/>
    <col min="425" max="426" width="6" style="42" customWidth="1"/>
    <col min="427" max="428" width="22.85546875" style="42" customWidth="1"/>
    <col min="429" max="429" width="17.140625" style="42" customWidth="1"/>
    <col min="430" max="432" width="16.28515625" style="42" customWidth="1"/>
    <col min="433" max="439" width="5.140625" style="42" customWidth="1"/>
    <col min="440" max="440" width="13.7109375" style="42" customWidth="1"/>
    <col min="441" max="446" width="6.140625" style="42" customWidth="1"/>
    <col min="447" max="447" width="12.7109375" style="42" customWidth="1"/>
    <col min="448" max="448" width="5.28515625" style="42" customWidth="1"/>
    <col min="449" max="453" width="13.28515625" style="42" customWidth="1"/>
    <col min="454" max="676" width="11.5703125" style="42"/>
    <col min="677" max="677" width="12.28515625" style="42" customWidth="1"/>
    <col min="678" max="679" width="14.140625" style="42" customWidth="1"/>
    <col min="680" max="680" width="15.7109375" style="42" customWidth="1"/>
    <col min="681" max="682" width="6" style="42" customWidth="1"/>
    <col min="683" max="684" width="22.85546875" style="42" customWidth="1"/>
    <col min="685" max="685" width="17.140625" style="42" customWidth="1"/>
    <col min="686" max="688" width="16.28515625" style="42" customWidth="1"/>
    <col min="689" max="695" width="5.140625" style="42" customWidth="1"/>
    <col min="696" max="696" width="13.7109375" style="42" customWidth="1"/>
    <col min="697" max="702" width="6.140625" style="42" customWidth="1"/>
    <col min="703" max="703" width="12.7109375" style="42" customWidth="1"/>
    <col min="704" max="704" width="5.28515625" style="42" customWidth="1"/>
    <col min="705" max="709" width="13.28515625" style="42" customWidth="1"/>
    <col min="710" max="932" width="11.5703125" style="42"/>
    <col min="933" max="933" width="12.28515625" style="42" customWidth="1"/>
    <col min="934" max="935" width="14.140625" style="42" customWidth="1"/>
    <col min="936" max="936" width="15.7109375" style="42" customWidth="1"/>
    <col min="937" max="938" width="6" style="42" customWidth="1"/>
    <col min="939" max="940" width="22.85546875" style="42" customWidth="1"/>
    <col min="941" max="941" width="17.140625" style="42" customWidth="1"/>
    <col min="942" max="944" width="16.28515625" style="42" customWidth="1"/>
    <col min="945" max="951" width="5.140625" style="42" customWidth="1"/>
    <col min="952" max="952" width="13.7109375" style="42" customWidth="1"/>
    <col min="953" max="958" width="6.140625" style="42" customWidth="1"/>
    <col min="959" max="959" width="12.7109375" style="42" customWidth="1"/>
    <col min="960" max="960" width="5.28515625" style="42" customWidth="1"/>
    <col min="961" max="965" width="13.28515625" style="42" customWidth="1"/>
    <col min="966" max="1188" width="11.5703125" style="42"/>
    <col min="1189" max="1189" width="12.28515625" style="42" customWidth="1"/>
    <col min="1190" max="1191" width="14.140625" style="42" customWidth="1"/>
    <col min="1192" max="1192" width="15.7109375" style="42" customWidth="1"/>
    <col min="1193" max="1194" width="6" style="42" customWidth="1"/>
    <col min="1195" max="1196" width="22.85546875" style="42" customWidth="1"/>
    <col min="1197" max="1197" width="17.140625" style="42" customWidth="1"/>
    <col min="1198" max="1200" width="16.28515625" style="42" customWidth="1"/>
    <col min="1201" max="1207" width="5.140625" style="42" customWidth="1"/>
    <col min="1208" max="1208" width="13.7109375" style="42" customWidth="1"/>
    <col min="1209" max="1214" width="6.140625" style="42" customWidth="1"/>
    <col min="1215" max="1215" width="12.7109375" style="42" customWidth="1"/>
    <col min="1216" max="1216" width="5.28515625" style="42" customWidth="1"/>
    <col min="1217" max="1221" width="13.28515625" style="42" customWidth="1"/>
    <col min="1222" max="1444" width="11.5703125" style="42"/>
    <col min="1445" max="1445" width="12.28515625" style="42" customWidth="1"/>
    <col min="1446" max="1447" width="14.140625" style="42" customWidth="1"/>
    <col min="1448" max="1448" width="15.7109375" style="42" customWidth="1"/>
    <col min="1449" max="1450" width="6" style="42" customWidth="1"/>
    <col min="1451" max="1452" width="22.85546875" style="42" customWidth="1"/>
    <col min="1453" max="1453" width="17.140625" style="42" customWidth="1"/>
    <col min="1454" max="1456" width="16.28515625" style="42" customWidth="1"/>
    <col min="1457" max="1463" width="5.140625" style="42" customWidth="1"/>
    <col min="1464" max="1464" width="13.7109375" style="42" customWidth="1"/>
    <col min="1465" max="1470" width="6.140625" style="42" customWidth="1"/>
    <col min="1471" max="1471" width="12.7109375" style="42" customWidth="1"/>
    <col min="1472" max="1472" width="5.28515625" style="42" customWidth="1"/>
    <col min="1473" max="1477" width="13.28515625" style="42" customWidth="1"/>
    <col min="1478" max="1700" width="11.5703125" style="42"/>
    <col min="1701" max="1701" width="12.28515625" style="42" customWidth="1"/>
    <col min="1702" max="1703" width="14.140625" style="42" customWidth="1"/>
    <col min="1704" max="1704" width="15.7109375" style="42" customWidth="1"/>
    <col min="1705" max="1706" width="6" style="42" customWidth="1"/>
    <col min="1707" max="1708" width="22.85546875" style="42" customWidth="1"/>
    <col min="1709" max="1709" width="17.140625" style="42" customWidth="1"/>
    <col min="1710" max="1712" width="16.28515625" style="42" customWidth="1"/>
    <col min="1713" max="1719" width="5.140625" style="42" customWidth="1"/>
    <col min="1720" max="1720" width="13.7109375" style="42" customWidth="1"/>
    <col min="1721" max="1726" width="6.140625" style="42" customWidth="1"/>
    <col min="1727" max="1727" width="12.7109375" style="42" customWidth="1"/>
    <col min="1728" max="1728" width="5.28515625" style="42" customWidth="1"/>
    <col min="1729" max="1733" width="13.28515625" style="42" customWidth="1"/>
    <col min="1734" max="1956" width="11.5703125" style="42"/>
    <col min="1957" max="1957" width="12.28515625" style="42" customWidth="1"/>
    <col min="1958" max="1959" width="14.140625" style="42" customWidth="1"/>
    <col min="1960" max="1960" width="15.7109375" style="42" customWidth="1"/>
    <col min="1961" max="1962" width="6" style="42" customWidth="1"/>
    <col min="1963" max="1964" width="22.85546875" style="42" customWidth="1"/>
    <col min="1965" max="1965" width="17.140625" style="42" customWidth="1"/>
    <col min="1966" max="1968" width="16.28515625" style="42" customWidth="1"/>
    <col min="1969" max="1975" width="5.140625" style="42" customWidth="1"/>
    <col min="1976" max="1976" width="13.7109375" style="42" customWidth="1"/>
    <col min="1977" max="1982" width="6.140625" style="42" customWidth="1"/>
    <col min="1983" max="1983" width="12.7109375" style="42" customWidth="1"/>
    <col min="1984" max="1984" width="5.28515625" style="42" customWidth="1"/>
    <col min="1985" max="1989" width="13.28515625" style="42" customWidth="1"/>
    <col min="1990" max="2212" width="11.5703125" style="42"/>
    <col min="2213" max="2213" width="12.28515625" style="42" customWidth="1"/>
    <col min="2214" max="2215" width="14.140625" style="42" customWidth="1"/>
    <col min="2216" max="2216" width="15.7109375" style="42" customWidth="1"/>
    <col min="2217" max="2218" width="6" style="42" customWidth="1"/>
    <col min="2219" max="2220" width="22.85546875" style="42" customWidth="1"/>
    <col min="2221" max="2221" width="17.140625" style="42" customWidth="1"/>
    <col min="2222" max="2224" width="16.28515625" style="42" customWidth="1"/>
    <col min="2225" max="2231" width="5.140625" style="42" customWidth="1"/>
    <col min="2232" max="2232" width="13.7109375" style="42" customWidth="1"/>
    <col min="2233" max="2238" width="6.140625" style="42" customWidth="1"/>
    <col min="2239" max="2239" width="12.7109375" style="42" customWidth="1"/>
    <col min="2240" max="2240" width="5.28515625" style="42" customWidth="1"/>
    <col min="2241" max="2245" width="13.28515625" style="42" customWidth="1"/>
    <col min="2246" max="2468" width="11.5703125" style="42"/>
    <col min="2469" max="2469" width="12.28515625" style="42" customWidth="1"/>
    <col min="2470" max="2471" width="14.140625" style="42" customWidth="1"/>
    <col min="2472" max="2472" width="15.7109375" style="42" customWidth="1"/>
    <col min="2473" max="2474" width="6" style="42" customWidth="1"/>
    <col min="2475" max="2476" width="22.85546875" style="42" customWidth="1"/>
    <col min="2477" max="2477" width="17.140625" style="42" customWidth="1"/>
    <col min="2478" max="2480" width="16.28515625" style="42" customWidth="1"/>
    <col min="2481" max="2487" width="5.140625" style="42" customWidth="1"/>
    <col min="2488" max="2488" width="13.7109375" style="42" customWidth="1"/>
    <col min="2489" max="2494" width="6.140625" style="42" customWidth="1"/>
    <col min="2495" max="2495" width="12.7109375" style="42" customWidth="1"/>
    <col min="2496" max="2496" width="5.28515625" style="42" customWidth="1"/>
    <col min="2497" max="2501" width="13.28515625" style="42" customWidth="1"/>
    <col min="2502" max="2724" width="11.5703125" style="42"/>
    <col min="2725" max="2725" width="12.28515625" style="42" customWidth="1"/>
    <col min="2726" max="2727" width="14.140625" style="42" customWidth="1"/>
    <col min="2728" max="2728" width="15.7109375" style="42" customWidth="1"/>
    <col min="2729" max="2730" width="6" style="42" customWidth="1"/>
    <col min="2731" max="2732" width="22.85546875" style="42" customWidth="1"/>
    <col min="2733" max="2733" width="17.140625" style="42" customWidth="1"/>
    <col min="2734" max="2736" width="16.28515625" style="42" customWidth="1"/>
    <col min="2737" max="2743" width="5.140625" style="42" customWidth="1"/>
    <col min="2744" max="2744" width="13.7109375" style="42" customWidth="1"/>
    <col min="2745" max="2750" width="6.140625" style="42" customWidth="1"/>
    <col min="2751" max="2751" width="12.7109375" style="42" customWidth="1"/>
    <col min="2752" max="2752" width="5.28515625" style="42" customWidth="1"/>
    <col min="2753" max="2757" width="13.28515625" style="42" customWidth="1"/>
    <col min="2758" max="2980" width="11.5703125" style="42"/>
    <col min="2981" max="2981" width="12.28515625" style="42" customWidth="1"/>
    <col min="2982" max="2983" width="14.140625" style="42" customWidth="1"/>
    <col min="2984" max="2984" width="15.7109375" style="42" customWidth="1"/>
    <col min="2985" max="2986" width="6" style="42" customWidth="1"/>
    <col min="2987" max="2988" width="22.85546875" style="42" customWidth="1"/>
    <col min="2989" max="2989" width="17.140625" style="42" customWidth="1"/>
    <col min="2990" max="2992" width="16.28515625" style="42" customWidth="1"/>
    <col min="2993" max="2999" width="5.140625" style="42" customWidth="1"/>
    <col min="3000" max="3000" width="13.7109375" style="42" customWidth="1"/>
    <col min="3001" max="3006" width="6.140625" style="42" customWidth="1"/>
    <col min="3007" max="3007" width="12.7109375" style="42" customWidth="1"/>
    <col min="3008" max="3008" width="5.28515625" style="42" customWidth="1"/>
    <col min="3009" max="3013" width="13.28515625" style="42" customWidth="1"/>
    <col min="3014" max="3236" width="11.5703125" style="42"/>
    <col min="3237" max="3237" width="12.28515625" style="42" customWidth="1"/>
    <col min="3238" max="3239" width="14.140625" style="42" customWidth="1"/>
    <col min="3240" max="3240" width="15.7109375" style="42" customWidth="1"/>
    <col min="3241" max="3242" width="6" style="42" customWidth="1"/>
    <col min="3243" max="3244" width="22.85546875" style="42" customWidth="1"/>
    <col min="3245" max="3245" width="17.140625" style="42" customWidth="1"/>
    <col min="3246" max="3248" width="16.28515625" style="42" customWidth="1"/>
    <col min="3249" max="3255" width="5.140625" style="42" customWidth="1"/>
    <col min="3256" max="3256" width="13.7109375" style="42" customWidth="1"/>
    <col min="3257" max="3262" width="6.140625" style="42" customWidth="1"/>
    <col min="3263" max="3263" width="12.7109375" style="42" customWidth="1"/>
    <col min="3264" max="3264" width="5.28515625" style="42" customWidth="1"/>
    <col min="3265" max="3269" width="13.28515625" style="42" customWidth="1"/>
    <col min="3270" max="3492" width="11.5703125" style="42"/>
    <col min="3493" max="3493" width="12.28515625" style="42" customWidth="1"/>
    <col min="3494" max="3495" width="14.140625" style="42" customWidth="1"/>
    <col min="3496" max="3496" width="15.7109375" style="42" customWidth="1"/>
    <col min="3497" max="3498" width="6" style="42" customWidth="1"/>
    <col min="3499" max="3500" width="22.85546875" style="42" customWidth="1"/>
    <col min="3501" max="3501" width="17.140625" style="42" customWidth="1"/>
    <col min="3502" max="3504" width="16.28515625" style="42" customWidth="1"/>
    <col min="3505" max="3511" width="5.140625" style="42" customWidth="1"/>
    <col min="3512" max="3512" width="13.7109375" style="42" customWidth="1"/>
    <col min="3513" max="3518" width="6.140625" style="42" customWidth="1"/>
    <col min="3519" max="3519" width="12.7109375" style="42" customWidth="1"/>
    <col min="3520" max="3520" width="5.28515625" style="42" customWidth="1"/>
    <col min="3521" max="3525" width="13.28515625" style="42" customWidth="1"/>
    <col min="3526" max="3748" width="11.5703125" style="42"/>
    <col min="3749" max="3749" width="12.28515625" style="42" customWidth="1"/>
    <col min="3750" max="3751" width="14.140625" style="42" customWidth="1"/>
    <col min="3752" max="3752" width="15.7109375" style="42" customWidth="1"/>
    <col min="3753" max="3754" width="6" style="42" customWidth="1"/>
    <col min="3755" max="3756" width="22.85546875" style="42" customWidth="1"/>
    <col min="3757" max="3757" width="17.140625" style="42" customWidth="1"/>
    <col min="3758" max="3760" width="16.28515625" style="42" customWidth="1"/>
    <col min="3761" max="3767" width="5.140625" style="42" customWidth="1"/>
    <col min="3768" max="3768" width="13.7109375" style="42" customWidth="1"/>
    <col min="3769" max="3774" width="6.140625" style="42" customWidth="1"/>
    <col min="3775" max="3775" width="12.7109375" style="42" customWidth="1"/>
    <col min="3776" max="3776" width="5.28515625" style="42" customWidth="1"/>
    <col min="3777" max="3781" width="13.28515625" style="42" customWidth="1"/>
    <col min="3782" max="4004" width="11.5703125" style="42"/>
    <col min="4005" max="4005" width="12.28515625" style="42" customWidth="1"/>
    <col min="4006" max="4007" width="14.140625" style="42" customWidth="1"/>
    <col min="4008" max="4008" width="15.7109375" style="42" customWidth="1"/>
    <col min="4009" max="4010" width="6" style="42" customWidth="1"/>
    <col min="4011" max="4012" width="22.85546875" style="42" customWidth="1"/>
    <col min="4013" max="4013" width="17.140625" style="42" customWidth="1"/>
    <col min="4014" max="4016" width="16.28515625" style="42" customWidth="1"/>
    <col min="4017" max="4023" width="5.140625" style="42" customWidth="1"/>
    <col min="4024" max="4024" width="13.7109375" style="42" customWidth="1"/>
    <col min="4025" max="4030" width="6.140625" style="42" customWidth="1"/>
    <col min="4031" max="4031" width="12.7109375" style="42" customWidth="1"/>
    <col min="4032" max="4032" width="5.28515625" style="42" customWidth="1"/>
    <col min="4033" max="4037" width="13.28515625" style="42" customWidth="1"/>
    <col min="4038" max="4260" width="11.5703125" style="42"/>
    <col min="4261" max="4261" width="12.28515625" style="42" customWidth="1"/>
    <col min="4262" max="4263" width="14.140625" style="42" customWidth="1"/>
    <col min="4264" max="4264" width="15.7109375" style="42" customWidth="1"/>
    <col min="4265" max="4266" width="6" style="42" customWidth="1"/>
    <col min="4267" max="4268" width="22.85546875" style="42" customWidth="1"/>
    <col min="4269" max="4269" width="17.140625" style="42" customWidth="1"/>
    <col min="4270" max="4272" width="16.28515625" style="42" customWidth="1"/>
    <col min="4273" max="4279" width="5.140625" style="42" customWidth="1"/>
    <col min="4280" max="4280" width="13.7109375" style="42" customWidth="1"/>
    <col min="4281" max="4286" width="6.140625" style="42" customWidth="1"/>
    <col min="4287" max="4287" width="12.7109375" style="42" customWidth="1"/>
    <col min="4288" max="4288" width="5.28515625" style="42" customWidth="1"/>
    <col min="4289" max="4293" width="13.28515625" style="42" customWidth="1"/>
    <col min="4294" max="4516" width="11.5703125" style="42"/>
    <col min="4517" max="4517" width="12.28515625" style="42" customWidth="1"/>
    <col min="4518" max="4519" width="14.140625" style="42" customWidth="1"/>
    <col min="4520" max="4520" width="15.7109375" style="42" customWidth="1"/>
    <col min="4521" max="4522" width="6" style="42" customWidth="1"/>
    <col min="4523" max="4524" width="22.85546875" style="42" customWidth="1"/>
    <col min="4525" max="4525" width="17.140625" style="42" customWidth="1"/>
    <col min="4526" max="4528" width="16.28515625" style="42" customWidth="1"/>
    <col min="4529" max="4535" width="5.140625" style="42" customWidth="1"/>
    <col min="4536" max="4536" width="13.7109375" style="42" customWidth="1"/>
    <col min="4537" max="4542" width="6.140625" style="42" customWidth="1"/>
    <col min="4543" max="4543" width="12.7109375" style="42" customWidth="1"/>
    <col min="4544" max="4544" width="5.28515625" style="42" customWidth="1"/>
    <col min="4545" max="4549" width="13.28515625" style="42" customWidth="1"/>
    <col min="4550" max="4772" width="11.5703125" style="42"/>
    <col min="4773" max="4773" width="12.28515625" style="42" customWidth="1"/>
    <col min="4774" max="4775" width="14.140625" style="42" customWidth="1"/>
    <col min="4776" max="4776" width="15.7109375" style="42" customWidth="1"/>
    <col min="4777" max="4778" width="6" style="42" customWidth="1"/>
    <col min="4779" max="4780" width="22.85546875" style="42" customWidth="1"/>
    <col min="4781" max="4781" width="17.140625" style="42" customWidth="1"/>
    <col min="4782" max="4784" width="16.28515625" style="42" customWidth="1"/>
    <col min="4785" max="4791" width="5.140625" style="42" customWidth="1"/>
    <col min="4792" max="4792" width="13.7109375" style="42" customWidth="1"/>
    <col min="4793" max="4798" width="6.140625" style="42" customWidth="1"/>
    <col min="4799" max="4799" width="12.7109375" style="42" customWidth="1"/>
    <col min="4800" max="4800" width="5.28515625" style="42" customWidth="1"/>
    <col min="4801" max="4805" width="13.28515625" style="42" customWidth="1"/>
    <col min="4806" max="5028" width="11.5703125" style="42"/>
    <col min="5029" max="5029" width="12.28515625" style="42" customWidth="1"/>
    <col min="5030" max="5031" width="14.140625" style="42" customWidth="1"/>
    <col min="5032" max="5032" width="15.7109375" style="42" customWidth="1"/>
    <col min="5033" max="5034" width="6" style="42" customWidth="1"/>
    <col min="5035" max="5036" width="22.85546875" style="42" customWidth="1"/>
    <col min="5037" max="5037" width="17.140625" style="42" customWidth="1"/>
    <col min="5038" max="5040" width="16.28515625" style="42" customWidth="1"/>
    <col min="5041" max="5047" width="5.140625" style="42" customWidth="1"/>
    <col min="5048" max="5048" width="13.7109375" style="42" customWidth="1"/>
    <col min="5049" max="5054" width="6.140625" style="42" customWidth="1"/>
    <col min="5055" max="5055" width="12.7109375" style="42" customWidth="1"/>
    <col min="5056" max="5056" width="5.28515625" style="42" customWidth="1"/>
    <col min="5057" max="5061" width="13.28515625" style="42" customWidth="1"/>
    <col min="5062" max="5284" width="11.5703125" style="42"/>
    <col min="5285" max="5285" width="12.28515625" style="42" customWidth="1"/>
    <col min="5286" max="5287" width="14.140625" style="42" customWidth="1"/>
    <col min="5288" max="5288" width="15.7109375" style="42" customWidth="1"/>
    <col min="5289" max="5290" width="6" style="42" customWidth="1"/>
    <col min="5291" max="5292" width="22.85546875" style="42" customWidth="1"/>
    <col min="5293" max="5293" width="17.140625" style="42" customWidth="1"/>
    <col min="5294" max="5296" width="16.28515625" style="42" customWidth="1"/>
    <col min="5297" max="5303" width="5.140625" style="42" customWidth="1"/>
    <col min="5304" max="5304" width="13.7109375" style="42" customWidth="1"/>
    <col min="5305" max="5310" width="6.140625" style="42" customWidth="1"/>
    <col min="5311" max="5311" width="12.7109375" style="42" customWidth="1"/>
    <col min="5312" max="5312" width="5.28515625" style="42" customWidth="1"/>
    <col min="5313" max="5317" width="13.28515625" style="42" customWidth="1"/>
    <col min="5318" max="5540" width="11.5703125" style="42"/>
    <col min="5541" max="5541" width="12.28515625" style="42" customWidth="1"/>
    <col min="5542" max="5543" width="14.140625" style="42" customWidth="1"/>
    <col min="5544" max="5544" width="15.7109375" style="42" customWidth="1"/>
    <col min="5545" max="5546" width="6" style="42" customWidth="1"/>
    <col min="5547" max="5548" width="22.85546875" style="42" customWidth="1"/>
    <col min="5549" max="5549" width="17.140625" style="42" customWidth="1"/>
    <col min="5550" max="5552" width="16.28515625" style="42" customWidth="1"/>
    <col min="5553" max="5559" width="5.140625" style="42" customWidth="1"/>
    <col min="5560" max="5560" width="13.7109375" style="42" customWidth="1"/>
    <col min="5561" max="5566" width="6.140625" style="42" customWidth="1"/>
    <col min="5567" max="5567" width="12.7109375" style="42" customWidth="1"/>
    <col min="5568" max="5568" width="5.28515625" style="42" customWidth="1"/>
    <col min="5569" max="5573" width="13.28515625" style="42" customWidth="1"/>
    <col min="5574" max="5796" width="11.5703125" style="42"/>
    <col min="5797" max="5797" width="12.28515625" style="42" customWidth="1"/>
    <col min="5798" max="5799" width="14.140625" style="42" customWidth="1"/>
    <col min="5800" max="5800" width="15.7109375" style="42" customWidth="1"/>
    <col min="5801" max="5802" width="6" style="42" customWidth="1"/>
    <col min="5803" max="5804" width="22.85546875" style="42" customWidth="1"/>
    <col min="5805" max="5805" width="17.140625" style="42" customWidth="1"/>
    <col min="5806" max="5808" width="16.28515625" style="42" customWidth="1"/>
    <col min="5809" max="5815" width="5.140625" style="42" customWidth="1"/>
    <col min="5816" max="5816" width="13.7109375" style="42" customWidth="1"/>
    <col min="5817" max="5822" width="6.140625" style="42" customWidth="1"/>
    <col min="5823" max="5823" width="12.7109375" style="42" customWidth="1"/>
    <col min="5824" max="5824" width="5.28515625" style="42" customWidth="1"/>
    <col min="5825" max="5829" width="13.28515625" style="42" customWidth="1"/>
    <col min="5830" max="6052" width="11.5703125" style="42"/>
    <col min="6053" max="6053" width="12.28515625" style="42" customWidth="1"/>
    <col min="6054" max="6055" width="14.140625" style="42" customWidth="1"/>
    <col min="6056" max="6056" width="15.7109375" style="42" customWidth="1"/>
    <col min="6057" max="6058" width="6" style="42" customWidth="1"/>
    <col min="6059" max="6060" width="22.85546875" style="42" customWidth="1"/>
    <col min="6061" max="6061" width="17.140625" style="42" customWidth="1"/>
    <col min="6062" max="6064" width="16.28515625" style="42" customWidth="1"/>
    <col min="6065" max="6071" width="5.140625" style="42" customWidth="1"/>
    <col min="6072" max="6072" width="13.7109375" style="42" customWidth="1"/>
    <col min="6073" max="6078" width="6.140625" style="42" customWidth="1"/>
    <col min="6079" max="6079" width="12.7109375" style="42" customWidth="1"/>
    <col min="6080" max="6080" width="5.28515625" style="42" customWidth="1"/>
    <col min="6081" max="6085" width="13.28515625" style="42" customWidth="1"/>
    <col min="6086" max="6308" width="11.5703125" style="42"/>
    <col min="6309" max="6309" width="12.28515625" style="42" customWidth="1"/>
    <col min="6310" max="6311" width="14.140625" style="42" customWidth="1"/>
    <col min="6312" max="6312" width="15.7109375" style="42" customWidth="1"/>
    <col min="6313" max="6314" width="6" style="42" customWidth="1"/>
    <col min="6315" max="6316" width="22.85546875" style="42" customWidth="1"/>
    <col min="6317" max="6317" width="17.140625" style="42" customWidth="1"/>
    <col min="6318" max="6320" width="16.28515625" style="42" customWidth="1"/>
    <col min="6321" max="6327" width="5.140625" style="42" customWidth="1"/>
    <col min="6328" max="6328" width="13.7109375" style="42" customWidth="1"/>
    <col min="6329" max="6334" width="6.140625" style="42" customWidth="1"/>
    <col min="6335" max="6335" width="12.7109375" style="42" customWidth="1"/>
    <col min="6336" max="6336" width="5.28515625" style="42" customWidth="1"/>
    <col min="6337" max="6341" width="13.28515625" style="42" customWidth="1"/>
    <col min="6342" max="6564" width="11.5703125" style="42"/>
    <col min="6565" max="6565" width="12.28515625" style="42" customWidth="1"/>
    <col min="6566" max="6567" width="14.140625" style="42" customWidth="1"/>
    <col min="6568" max="6568" width="15.7109375" style="42" customWidth="1"/>
    <col min="6569" max="6570" width="6" style="42" customWidth="1"/>
    <col min="6571" max="6572" width="22.85546875" style="42" customWidth="1"/>
    <col min="6573" max="6573" width="17.140625" style="42" customWidth="1"/>
    <col min="6574" max="6576" width="16.28515625" style="42" customWidth="1"/>
    <col min="6577" max="6583" width="5.140625" style="42" customWidth="1"/>
    <col min="6584" max="6584" width="13.7109375" style="42" customWidth="1"/>
    <col min="6585" max="6590" width="6.140625" style="42" customWidth="1"/>
    <col min="6591" max="6591" width="12.7109375" style="42" customWidth="1"/>
    <col min="6592" max="6592" width="5.28515625" style="42" customWidth="1"/>
    <col min="6593" max="6597" width="13.28515625" style="42" customWidth="1"/>
    <col min="6598" max="6820" width="11.5703125" style="42"/>
    <col min="6821" max="6821" width="12.28515625" style="42" customWidth="1"/>
    <col min="6822" max="6823" width="14.140625" style="42" customWidth="1"/>
    <col min="6824" max="6824" width="15.7109375" style="42" customWidth="1"/>
    <col min="6825" max="6826" width="6" style="42" customWidth="1"/>
    <col min="6827" max="6828" width="22.85546875" style="42" customWidth="1"/>
    <col min="6829" max="6829" width="17.140625" style="42" customWidth="1"/>
    <col min="6830" max="6832" width="16.28515625" style="42" customWidth="1"/>
    <col min="6833" max="6839" width="5.140625" style="42" customWidth="1"/>
    <col min="6840" max="6840" width="13.7109375" style="42" customWidth="1"/>
    <col min="6841" max="6846" width="6.140625" style="42" customWidth="1"/>
    <col min="6847" max="6847" width="12.7109375" style="42" customWidth="1"/>
    <col min="6848" max="6848" width="5.28515625" style="42" customWidth="1"/>
    <col min="6849" max="6853" width="13.28515625" style="42" customWidth="1"/>
    <col min="6854" max="7076" width="11.5703125" style="42"/>
    <col min="7077" max="7077" width="12.28515625" style="42" customWidth="1"/>
    <col min="7078" max="7079" width="14.140625" style="42" customWidth="1"/>
    <col min="7080" max="7080" width="15.7109375" style="42" customWidth="1"/>
    <col min="7081" max="7082" width="6" style="42" customWidth="1"/>
    <col min="7083" max="7084" width="22.85546875" style="42" customWidth="1"/>
    <col min="7085" max="7085" width="17.140625" style="42" customWidth="1"/>
    <col min="7086" max="7088" width="16.28515625" style="42" customWidth="1"/>
    <col min="7089" max="7095" width="5.140625" style="42" customWidth="1"/>
    <col min="7096" max="7096" width="13.7109375" style="42" customWidth="1"/>
    <col min="7097" max="7102" width="6.140625" style="42" customWidth="1"/>
    <col min="7103" max="7103" width="12.7109375" style="42" customWidth="1"/>
    <col min="7104" max="7104" width="5.28515625" style="42" customWidth="1"/>
    <col min="7105" max="7109" width="13.28515625" style="42" customWidth="1"/>
    <col min="7110" max="7332" width="11.5703125" style="42"/>
    <col min="7333" max="7333" width="12.28515625" style="42" customWidth="1"/>
    <col min="7334" max="7335" width="14.140625" style="42" customWidth="1"/>
    <col min="7336" max="7336" width="15.7109375" style="42" customWidth="1"/>
    <col min="7337" max="7338" width="6" style="42" customWidth="1"/>
    <col min="7339" max="7340" width="22.85546875" style="42" customWidth="1"/>
    <col min="7341" max="7341" width="17.140625" style="42" customWidth="1"/>
    <col min="7342" max="7344" width="16.28515625" style="42" customWidth="1"/>
    <col min="7345" max="7351" width="5.140625" style="42" customWidth="1"/>
    <col min="7352" max="7352" width="13.7109375" style="42" customWidth="1"/>
    <col min="7353" max="7358" width="6.140625" style="42" customWidth="1"/>
    <col min="7359" max="7359" width="12.7109375" style="42" customWidth="1"/>
    <col min="7360" max="7360" width="5.28515625" style="42" customWidth="1"/>
    <col min="7361" max="7365" width="13.28515625" style="42" customWidth="1"/>
    <col min="7366" max="7588" width="11.5703125" style="42"/>
    <col min="7589" max="7589" width="12.28515625" style="42" customWidth="1"/>
    <col min="7590" max="7591" width="14.140625" style="42" customWidth="1"/>
    <col min="7592" max="7592" width="15.7109375" style="42" customWidth="1"/>
    <col min="7593" max="7594" width="6" style="42" customWidth="1"/>
    <col min="7595" max="7596" width="22.85546875" style="42" customWidth="1"/>
    <col min="7597" max="7597" width="17.140625" style="42" customWidth="1"/>
    <col min="7598" max="7600" width="16.28515625" style="42" customWidth="1"/>
    <col min="7601" max="7607" width="5.140625" style="42" customWidth="1"/>
    <col min="7608" max="7608" width="13.7109375" style="42" customWidth="1"/>
    <col min="7609" max="7614" width="6.140625" style="42" customWidth="1"/>
    <col min="7615" max="7615" width="12.7109375" style="42" customWidth="1"/>
    <col min="7616" max="7616" width="5.28515625" style="42" customWidth="1"/>
    <col min="7617" max="7621" width="13.28515625" style="42" customWidth="1"/>
    <col min="7622" max="7844" width="11.5703125" style="42"/>
    <col min="7845" max="7845" width="12.28515625" style="42" customWidth="1"/>
    <col min="7846" max="7847" width="14.140625" style="42" customWidth="1"/>
    <col min="7848" max="7848" width="15.7109375" style="42" customWidth="1"/>
    <col min="7849" max="7850" width="6" style="42" customWidth="1"/>
    <col min="7851" max="7852" width="22.85546875" style="42" customWidth="1"/>
    <col min="7853" max="7853" width="17.140625" style="42" customWidth="1"/>
    <col min="7854" max="7856" width="16.28515625" style="42" customWidth="1"/>
    <col min="7857" max="7863" width="5.140625" style="42" customWidth="1"/>
    <col min="7864" max="7864" width="13.7109375" style="42" customWidth="1"/>
    <col min="7865" max="7870" width="6.140625" style="42" customWidth="1"/>
    <col min="7871" max="7871" width="12.7109375" style="42" customWidth="1"/>
    <col min="7872" max="7872" width="5.28515625" style="42" customWidth="1"/>
    <col min="7873" max="7877" width="13.28515625" style="42" customWidth="1"/>
    <col min="7878" max="8100" width="11.5703125" style="42"/>
    <col min="8101" max="8101" width="12.28515625" style="42" customWidth="1"/>
    <col min="8102" max="8103" width="14.140625" style="42" customWidth="1"/>
    <col min="8104" max="8104" width="15.7109375" style="42" customWidth="1"/>
    <col min="8105" max="8106" width="6" style="42" customWidth="1"/>
    <col min="8107" max="8108" width="22.85546875" style="42" customWidth="1"/>
    <col min="8109" max="8109" width="17.140625" style="42" customWidth="1"/>
    <col min="8110" max="8112" width="16.28515625" style="42" customWidth="1"/>
    <col min="8113" max="8119" width="5.140625" style="42" customWidth="1"/>
    <col min="8120" max="8120" width="13.7109375" style="42" customWidth="1"/>
    <col min="8121" max="8126" width="6.140625" style="42" customWidth="1"/>
    <col min="8127" max="8127" width="12.7109375" style="42" customWidth="1"/>
    <col min="8128" max="8128" width="5.28515625" style="42" customWidth="1"/>
    <col min="8129" max="8133" width="13.28515625" style="42" customWidth="1"/>
    <col min="8134" max="8356" width="11.5703125" style="42"/>
    <col min="8357" max="8357" width="12.28515625" style="42" customWidth="1"/>
    <col min="8358" max="8359" width="14.140625" style="42" customWidth="1"/>
    <col min="8360" max="8360" width="15.7109375" style="42" customWidth="1"/>
    <col min="8361" max="8362" width="6" style="42" customWidth="1"/>
    <col min="8363" max="8364" width="22.85546875" style="42" customWidth="1"/>
    <col min="8365" max="8365" width="17.140625" style="42" customWidth="1"/>
    <col min="8366" max="8368" width="16.28515625" style="42" customWidth="1"/>
    <col min="8369" max="8375" width="5.140625" style="42" customWidth="1"/>
    <col min="8376" max="8376" width="13.7109375" style="42" customWidth="1"/>
    <col min="8377" max="8382" width="6.140625" style="42" customWidth="1"/>
    <col min="8383" max="8383" width="12.7109375" style="42" customWidth="1"/>
    <col min="8384" max="8384" width="5.28515625" style="42" customWidth="1"/>
    <col min="8385" max="8389" width="13.28515625" style="42" customWidth="1"/>
    <col min="8390" max="8612" width="11.5703125" style="42"/>
    <col min="8613" max="8613" width="12.28515625" style="42" customWidth="1"/>
    <col min="8614" max="8615" width="14.140625" style="42" customWidth="1"/>
    <col min="8616" max="8616" width="15.7109375" style="42" customWidth="1"/>
    <col min="8617" max="8618" width="6" style="42" customWidth="1"/>
    <col min="8619" max="8620" width="22.85546875" style="42" customWidth="1"/>
    <col min="8621" max="8621" width="17.140625" style="42" customWidth="1"/>
    <col min="8622" max="8624" width="16.28515625" style="42" customWidth="1"/>
    <col min="8625" max="8631" width="5.140625" style="42" customWidth="1"/>
    <col min="8632" max="8632" width="13.7109375" style="42" customWidth="1"/>
    <col min="8633" max="8638" width="6.140625" style="42" customWidth="1"/>
    <col min="8639" max="8639" width="12.7109375" style="42" customWidth="1"/>
    <col min="8640" max="8640" width="5.28515625" style="42" customWidth="1"/>
    <col min="8641" max="8645" width="13.28515625" style="42" customWidth="1"/>
    <col min="8646" max="8868" width="11.5703125" style="42"/>
    <col min="8869" max="8869" width="12.28515625" style="42" customWidth="1"/>
    <col min="8870" max="8871" width="14.140625" style="42" customWidth="1"/>
    <col min="8872" max="8872" width="15.7109375" style="42" customWidth="1"/>
    <col min="8873" max="8874" width="6" style="42" customWidth="1"/>
    <col min="8875" max="8876" width="22.85546875" style="42" customWidth="1"/>
    <col min="8877" max="8877" width="17.140625" style="42" customWidth="1"/>
    <col min="8878" max="8880" width="16.28515625" style="42" customWidth="1"/>
    <col min="8881" max="8887" width="5.140625" style="42" customWidth="1"/>
    <col min="8888" max="8888" width="13.7109375" style="42" customWidth="1"/>
    <col min="8889" max="8894" width="6.140625" style="42" customWidth="1"/>
    <col min="8895" max="8895" width="12.7109375" style="42" customWidth="1"/>
    <col min="8896" max="8896" width="5.28515625" style="42" customWidth="1"/>
    <col min="8897" max="8901" width="13.28515625" style="42" customWidth="1"/>
    <col min="8902" max="9124" width="11.5703125" style="42"/>
    <col min="9125" max="9125" width="12.28515625" style="42" customWidth="1"/>
    <col min="9126" max="9127" width="14.140625" style="42" customWidth="1"/>
    <col min="9128" max="9128" width="15.7109375" style="42" customWidth="1"/>
    <col min="9129" max="9130" width="6" style="42" customWidth="1"/>
    <col min="9131" max="9132" width="22.85546875" style="42" customWidth="1"/>
    <col min="9133" max="9133" width="17.140625" style="42" customWidth="1"/>
    <col min="9134" max="9136" width="16.28515625" style="42" customWidth="1"/>
    <col min="9137" max="9143" width="5.140625" style="42" customWidth="1"/>
    <col min="9144" max="9144" width="13.7109375" style="42" customWidth="1"/>
    <col min="9145" max="9150" width="6.140625" style="42" customWidth="1"/>
    <col min="9151" max="9151" width="12.7109375" style="42" customWidth="1"/>
    <col min="9152" max="9152" width="5.28515625" style="42" customWidth="1"/>
    <col min="9153" max="9157" width="13.28515625" style="42" customWidth="1"/>
    <col min="9158" max="9380" width="11.5703125" style="42"/>
    <col min="9381" max="9381" width="12.28515625" style="42" customWidth="1"/>
    <col min="9382" max="9383" width="14.140625" style="42" customWidth="1"/>
    <col min="9384" max="9384" width="15.7109375" style="42" customWidth="1"/>
    <col min="9385" max="9386" width="6" style="42" customWidth="1"/>
    <col min="9387" max="9388" width="22.85546875" style="42" customWidth="1"/>
    <col min="9389" max="9389" width="17.140625" style="42" customWidth="1"/>
    <col min="9390" max="9392" width="16.28515625" style="42" customWidth="1"/>
    <col min="9393" max="9399" width="5.140625" style="42" customWidth="1"/>
    <col min="9400" max="9400" width="13.7109375" style="42" customWidth="1"/>
    <col min="9401" max="9406" width="6.140625" style="42" customWidth="1"/>
    <col min="9407" max="9407" width="12.7109375" style="42" customWidth="1"/>
    <col min="9408" max="9408" width="5.28515625" style="42" customWidth="1"/>
    <col min="9409" max="9413" width="13.28515625" style="42" customWidth="1"/>
    <col min="9414" max="9636" width="11.5703125" style="42"/>
    <col min="9637" max="9637" width="12.28515625" style="42" customWidth="1"/>
    <col min="9638" max="9639" width="14.140625" style="42" customWidth="1"/>
    <col min="9640" max="9640" width="15.7109375" style="42" customWidth="1"/>
    <col min="9641" max="9642" width="6" style="42" customWidth="1"/>
    <col min="9643" max="9644" width="22.85546875" style="42" customWidth="1"/>
    <col min="9645" max="9645" width="17.140625" style="42" customWidth="1"/>
    <col min="9646" max="9648" width="16.28515625" style="42" customWidth="1"/>
    <col min="9649" max="9655" width="5.140625" style="42" customWidth="1"/>
    <col min="9656" max="9656" width="13.7109375" style="42" customWidth="1"/>
    <col min="9657" max="9662" width="6.140625" style="42" customWidth="1"/>
    <col min="9663" max="9663" width="12.7109375" style="42" customWidth="1"/>
    <col min="9664" max="9664" width="5.28515625" style="42" customWidth="1"/>
    <col min="9665" max="9669" width="13.28515625" style="42" customWidth="1"/>
    <col min="9670" max="9892" width="11.5703125" style="42"/>
    <col min="9893" max="9893" width="12.28515625" style="42" customWidth="1"/>
    <col min="9894" max="9895" width="14.140625" style="42" customWidth="1"/>
    <col min="9896" max="9896" width="15.7109375" style="42" customWidth="1"/>
    <col min="9897" max="9898" width="6" style="42" customWidth="1"/>
    <col min="9899" max="9900" width="22.85546875" style="42" customWidth="1"/>
    <col min="9901" max="9901" width="17.140625" style="42" customWidth="1"/>
    <col min="9902" max="9904" width="16.28515625" style="42" customWidth="1"/>
    <col min="9905" max="9911" width="5.140625" style="42" customWidth="1"/>
    <col min="9912" max="9912" width="13.7109375" style="42" customWidth="1"/>
    <col min="9913" max="9918" width="6.140625" style="42" customWidth="1"/>
    <col min="9919" max="9919" width="12.7109375" style="42" customWidth="1"/>
    <col min="9920" max="9920" width="5.28515625" style="42" customWidth="1"/>
    <col min="9921" max="9925" width="13.28515625" style="42" customWidth="1"/>
    <col min="9926" max="10148" width="11.5703125" style="42"/>
    <col min="10149" max="10149" width="12.28515625" style="42" customWidth="1"/>
    <col min="10150" max="10151" width="14.140625" style="42" customWidth="1"/>
    <col min="10152" max="10152" width="15.7109375" style="42" customWidth="1"/>
    <col min="10153" max="10154" width="6" style="42" customWidth="1"/>
    <col min="10155" max="10156" width="22.85546875" style="42" customWidth="1"/>
    <col min="10157" max="10157" width="17.140625" style="42" customWidth="1"/>
    <col min="10158" max="10160" width="16.28515625" style="42" customWidth="1"/>
    <col min="10161" max="10167" width="5.140625" style="42" customWidth="1"/>
    <col min="10168" max="10168" width="13.7109375" style="42" customWidth="1"/>
    <col min="10169" max="10174" width="6.140625" style="42" customWidth="1"/>
    <col min="10175" max="10175" width="12.7109375" style="42" customWidth="1"/>
    <col min="10176" max="10176" width="5.28515625" style="42" customWidth="1"/>
    <col min="10177" max="10181" width="13.28515625" style="42" customWidth="1"/>
    <col min="10182" max="10404" width="11.5703125" style="42"/>
    <col min="10405" max="10405" width="12.28515625" style="42" customWidth="1"/>
    <col min="10406" max="10407" width="14.140625" style="42" customWidth="1"/>
    <col min="10408" max="10408" width="15.7109375" style="42" customWidth="1"/>
    <col min="10409" max="10410" width="6" style="42" customWidth="1"/>
    <col min="10411" max="10412" width="22.85546875" style="42" customWidth="1"/>
    <col min="10413" max="10413" width="17.140625" style="42" customWidth="1"/>
    <col min="10414" max="10416" width="16.28515625" style="42" customWidth="1"/>
    <col min="10417" max="10423" width="5.140625" style="42" customWidth="1"/>
    <col min="10424" max="10424" width="13.7109375" style="42" customWidth="1"/>
    <col min="10425" max="10430" width="6.140625" style="42" customWidth="1"/>
    <col min="10431" max="10431" width="12.7109375" style="42" customWidth="1"/>
    <col min="10432" max="10432" width="5.28515625" style="42" customWidth="1"/>
    <col min="10433" max="10437" width="13.28515625" style="42" customWidth="1"/>
    <col min="10438" max="10660" width="11.5703125" style="42"/>
    <col min="10661" max="10661" width="12.28515625" style="42" customWidth="1"/>
    <col min="10662" max="10663" width="14.140625" style="42" customWidth="1"/>
    <col min="10664" max="10664" width="15.7109375" style="42" customWidth="1"/>
    <col min="10665" max="10666" width="6" style="42" customWidth="1"/>
    <col min="10667" max="10668" width="22.85546875" style="42" customWidth="1"/>
    <col min="10669" max="10669" width="17.140625" style="42" customWidth="1"/>
    <col min="10670" max="10672" width="16.28515625" style="42" customWidth="1"/>
    <col min="10673" max="10679" width="5.140625" style="42" customWidth="1"/>
    <col min="10680" max="10680" width="13.7109375" style="42" customWidth="1"/>
    <col min="10681" max="10686" width="6.140625" style="42" customWidth="1"/>
    <col min="10687" max="10687" width="12.7109375" style="42" customWidth="1"/>
    <col min="10688" max="10688" width="5.28515625" style="42" customWidth="1"/>
    <col min="10689" max="10693" width="13.28515625" style="42" customWidth="1"/>
    <col min="10694" max="10916" width="11.5703125" style="42"/>
    <col min="10917" max="10917" width="12.28515625" style="42" customWidth="1"/>
    <col min="10918" max="10919" width="14.140625" style="42" customWidth="1"/>
    <col min="10920" max="10920" width="15.7109375" style="42" customWidth="1"/>
    <col min="10921" max="10922" width="6" style="42" customWidth="1"/>
    <col min="10923" max="10924" width="22.85546875" style="42" customWidth="1"/>
    <col min="10925" max="10925" width="17.140625" style="42" customWidth="1"/>
    <col min="10926" max="10928" width="16.28515625" style="42" customWidth="1"/>
    <col min="10929" max="10935" width="5.140625" style="42" customWidth="1"/>
    <col min="10936" max="10936" width="13.7109375" style="42" customWidth="1"/>
    <col min="10937" max="10942" width="6.140625" style="42" customWidth="1"/>
    <col min="10943" max="10943" width="12.7109375" style="42" customWidth="1"/>
    <col min="10944" max="10944" width="5.28515625" style="42" customWidth="1"/>
    <col min="10945" max="10949" width="13.28515625" style="42" customWidth="1"/>
    <col min="10950" max="11172" width="11.5703125" style="42"/>
    <col min="11173" max="11173" width="12.28515625" style="42" customWidth="1"/>
    <col min="11174" max="11175" width="14.140625" style="42" customWidth="1"/>
    <col min="11176" max="11176" width="15.7109375" style="42" customWidth="1"/>
    <col min="11177" max="11178" width="6" style="42" customWidth="1"/>
    <col min="11179" max="11180" width="22.85546875" style="42" customWidth="1"/>
    <col min="11181" max="11181" width="17.140625" style="42" customWidth="1"/>
    <col min="11182" max="11184" width="16.28515625" style="42" customWidth="1"/>
    <col min="11185" max="11191" width="5.140625" style="42" customWidth="1"/>
    <col min="11192" max="11192" width="13.7109375" style="42" customWidth="1"/>
    <col min="11193" max="11198" width="6.140625" style="42" customWidth="1"/>
    <col min="11199" max="11199" width="12.7109375" style="42" customWidth="1"/>
    <col min="11200" max="11200" width="5.28515625" style="42" customWidth="1"/>
    <col min="11201" max="11205" width="13.28515625" style="42" customWidth="1"/>
    <col min="11206" max="11428" width="11.5703125" style="42"/>
    <col min="11429" max="11429" width="12.28515625" style="42" customWidth="1"/>
    <col min="11430" max="11431" width="14.140625" style="42" customWidth="1"/>
    <col min="11432" max="11432" width="15.7109375" style="42" customWidth="1"/>
    <col min="11433" max="11434" width="6" style="42" customWidth="1"/>
    <col min="11435" max="11436" width="22.85546875" style="42" customWidth="1"/>
    <col min="11437" max="11437" width="17.140625" style="42" customWidth="1"/>
    <col min="11438" max="11440" width="16.28515625" style="42" customWidth="1"/>
    <col min="11441" max="11447" width="5.140625" style="42" customWidth="1"/>
    <col min="11448" max="11448" width="13.7109375" style="42" customWidth="1"/>
    <col min="11449" max="11454" width="6.140625" style="42" customWidth="1"/>
    <col min="11455" max="11455" width="12.7109375" style="42" customWidth="1"/>
    <col min="11456" max="11456" width="5.28515625" style="42" customWidth="1"/>
    <col min="11457" max="11461" width="13.28515625" style="42" customWidth="1"/>
    <col min="11462" max="11684" width="11.5703125" style="42"/>
    <col min="11685" max="11685" width="12.28515625" style="42" customWidth="1"/>
    <col min="11686" max="11687" width="14.140625" style="42" customWidth="1"/>
    <col min="11688" max="11688" width="15.7109375" style="42" customWidth="1"/>
    <col min="11689" max="11690" width="6" style="42" customWidth="1"/>
    <col min="11691" max="11692" width="22.85546875" style="42" customWidth="1"/>
    <col min="11693" max="11693" width="17.140625" style="42" customWidth="1"/>
    <col min="11694" max="11696" width="16.28515625" style="42" customWidth="1"/>
    <col min="11697" max="11703" width="5.140625" style="42" customWidth="1"/>
    <col min="11704" max="11704" width="13.7109375" style="42" customWidth="1"/>
    <col min="11705" max="11710" width="6.140625" style="42" customWidth="1"/>
    <col min="11711" max="11711" width="12.7109375" style="42" customWidth="1"/>
    <col min="11712" max="11712" width="5.28515625" style="42" customWidth="1"/>
    <col min="11713" max="11717" width="13.28515625" style="42" customWidth="1"/>
    <col min="11718" max="11940" width="11.5703125" style="42"/>
    <col min="11941" max="11941" width="12.28515625" style="42" customWidth="1"/>
    <col min="11942" max="11943" width="14.140625" style="42" customWidth="1"/>
    <col min="11944" max="11944" width="15.7109375" style="42" customWidth="1"/>
    <col min="11945" max="11946" width="6" style="42" customWidth="1"/>
    <col min="11947" max="11948" width="22.85546875" style="42" customWidth="1"/>
    <col min="11949" max="11949" width="17.140625" style="42" customWidth="1"/>
    <col min="11950" max="11952" width="16.28515625" style="42" customWidth="1"/>
    <col min="11953" max="11959" width="5.140625" style="42" customWidth="1"/>
    <col min="11960" max="11960" width="13.7109375" style="42" customWidth="1"/>
    <col min="11961" max="11966" width="6.140625" style="42" customWidth="1"/>
    <col min="11967" max="11967" width="12.7109375" style="42" customWidth="1"/>
    <col min="11968" max="11968" width="5.28515625" style="42" customWidth="1"/>
    <col min="11969" max="11973" width="13.28515625" style="42" customWidth="1"/>
    <col min="11974" max="12196" width="11.5703125" style="42"/>
    <col min="12197" max="12197" width="12.28515625" style="42" customWidth="1"/>
    <col min="12198" max="12199" width="14.140625" style="42" customWidth="1"/>
    <col min="12200" max="12200" width="15.7109375" style="42" customWidth="1"/>
    <col min="12201" max="12202" width="6" style="42" customWidth="1"/>
    <col min="12203" max="12204" width="22.85546875" style="42" customWidth="1"/>
    <col min="12205" max="12205" width="17.140625" style="42" customWidth="1"/>
    <col min="12206" max="12208" width="16.28515625" style="42" customWidth="1"/>
    <col min="12209" max="12215" width="5.140625" style="42" customWidth="1"/>
    <col min="12216" max="12216" width="13.7109375" style="42" customWidth="1"/>
    <col min="12217" max="12222" width="6.140625" style="42" customWidth="1"/>
    <col min="12223" max="12223" width="12.7109375" style="42" customWidth="1"/>
    <col min="12224" max="12224" width="5.28515625" style="42" customWidth="1"/>
    <col min="12225" max="12229" width="13.28515625" style="42" customWidth="1"/>
    <col min="12230" max="12452" width="11.5703125" style="42"/>
    <col min="12453" max="12453" width="12.28515625" style="42" customWidth="1"/>
    <col min="12454" max="12455" width="14.140625" style="42" customWidth="1"/>
    <col min="12456" max="12456" width="15.7109375" style="42" customWidth="1"/>
    <col min="12457" max="12458" width="6" style="42" customWidth="1"/>
    <col min="12459" max="12460" width="22.85546875" style="42" customWidth="1"/>
    <col min="12461" max="12461" width="17.140625" style="42" customWidth="1"/>
    <col min="12462" max="12464" width="16.28515625" style="42" customWidth="1"/>
    <col min="12465" max="12471" width="5.140625" style="42" customWidth="1"/>
    <col min="12472" max="12472" width="13.7109375" style="42" customWidth="1"/>
    <col min="12473" max="12478" width="6.140625" style="42" customWidth="1"/>
    <col min="12479" max="12479" width="12.7109375" style="42" customWidth="1"/>
    <col min="12480" max="12480" width="5.28515625" style="42" customWidth="1"/>
    <col min="12481" max="12485" width="13.28515625" style="42" customWidth="1"/>
    <col min="12486" max="12708" width="11.5703125" style="42"/>
    <col min="12709" max="12709" width="12.28515625" style="42" customWidth="1"/>
    <col min="12710" max="12711" width="14.140625" style="42" customWidth="1"/>
    <col min="12712" max="12712" width="15.7109375" style="42" customWidth="1"/>
    <col min="12713" max="12714" width="6" style="42" customWidth="1"/>
    <col min="12715" max="12716" width="22.85546875" style="42" customWidth="1"/>
    <col min="12717" max="12717" width="17.140625" style="42" customWidth="1"/>
    <col min="12718" max="12720" width="16.28515625" style="42" customWidth="1"/>
    <col min="12721" max="12727" width="5.140625" style="42" customWidth="1"/>
    <col min="12728" max="12728" width="13.7109375" style="42" customWidth="1"/>
    <col min="12729" max="12734" width="6.140625" style="42" customWidth="1"/>
    <col min="12735" max="12735" width="12.7109375" style="42" customWidth="1"/>
    <col min="12736" max="12736" width="5.28515625" style="42" customWidth="1"/>
    <col min="12737" max="12741" width="13.28515625" style="42" customWidth="1"/>
    <col min="12742" max="12964" width="11.5703125" style="42"/>
    <col min="12965" max="12965" width="12.28515625" style="42" customWidth="1"/>
    <col min="12966" max="12967" width="14.140625" style="42" customWidth="1"/>
    <col min="12968" max="12968" width="15.7109375" style="42" customWidth="1"/>
    <col min="12969" max="12970" width="6" style="42" customWidth="1"/>
    <col min="12971" max="12972" width="22.85546875" style="42" customWidth="1"/>
    <col min="12973" max="12973" width="17.140625" style="42" customWidth="1"/>
    <col min="12974" max="12976" width="16.28515625" style="42" customWidth="1"/>
    <col min="12977" max="12983" width="5.140625" style="42" customWidth="1"/>
    <col min="12984" max="12984" width="13.7109375" style="42" customWidth="1"/>
    <col min="12985" max="12990" width="6.140625" style="42" customWidth="1"/>
    <col min="12991" max="12991" width="12.7109375" style="42" customWidth="1"/>
    <col min="12992" max="12992" width="5.28515625" style="42" customWidth="1"/>
    <col min="12993" max="12997" width="13.28515625" style="42" customWidth="1"/>
    <col min="12998" max="13220" width="11.5703125" style="42"/>
    <col min="13221" max="13221" width="12.28515625" style="42" customWidth="1"/>
    <col min="13222" max="13223" width="14.140625" style="42" customWidth="1"/>
    <col min="13224" max="13224" width="15.7109375" style="42" customWidth="1"/>
    <col min="13225" max="13226" width="6" style="42" customWidth="1"/>
    <col min="13227" max="13228" width="22.85546875" style="42" customWidth="1"/>
    <col min="13229" max="13229" width="17.140625" style="42" customWidth="1"/>
    <col min="13230" max="13232" width="16.28515625" style="42" customWidth="1"/>
    <col min="13233" max="13239" width="5.140625" style="42" customWidth="1"/>
    <col min="13240" max="13240" width="13.7109375" style="42" customWidth="1"/>
    <col min="13241" max="13246" width="6.140625" style="42" customWidth="1"/>
    <col min="13247" max="13247" width="12.7109375" style="42" customWidth="1"/>
    <col min="13248" max="13248" width="5.28515625" style="42" customWidth="1"/>
    <col min="13249" max="13253" width="13.28515625" style="42" customWidth="1"/>
    <col min="13254" max="13476" width="11.5703125" style="42"/>
    <col min="13477" max="13477" width="12.28515625" style="42" customWidth="1"/>
    <col min="13478" max="13479" width="14.140625" style="42" customWidth="1"/>
    <col min="13480" max="13480" width="15.7109375" style="42" customWidth="1"/>
    <col min="13481" max="13482" width="6" style="42" customWidth="1"/>
    <col min="13483" max="13484" width="22.85546875" style="42" customWidth="1"/>
    <col min="13485" max="13485" width="17.140625" style="42" customWidth="1"/>
    <col min="13486" max="13488" width="16.28515625" style="42" customWidth="1"/>
    <col min="13489" max="13495" width="5.140625" style="42" customWidth="1"/>
    <col min="13496" max="13496" width="13.7109375" style="42" customWidth="1"/>
    <col min="13497" max="13502" width="6.140625" style="42" customWidth="1"/>
    <col min="13503" max="13503" width="12.7109375" style="42" customWidth="1"/>
    <col min="13504" max="13504" width="5.28515625" style="42" customWidth="1"/>
    <col min="13505" max="13509" width="13.28515625" style="42" customWidth="1"/>
    <col min="13510" max="13732" width="11.5703125" style="42"/>
    <col min="13733" max="13733" width="12.28515625" style="42" customWidth="1"/>
    <col min="13734" max="13735" width="14.140625" style="42" customWidth="1"/>
    <col min="13736" max="13736" width="15.7109375" style="42" customWidth="1"/>
    <col min="13737" max="13738" width="6" style="42" customWidth="1"/>
    <col min="13739" max="13740" width="22.85546875" style="42" customWidth="1"/>
    <col min="13741" max="13741" width="17.140625" style="42" customWidth="1"/>
    <col min="13742" max="13744" width="16.28515625" style="42" customWidth="1"/>
    <col min="13745" max="13751" width="5.140625" style="42" customWidth="1"/>
    <col min="13752" max="13752" width="13.7109375" style="42" customWidth="1"/>
    <col min="13753" max="13758" width="6.140625" style="42" customWidth="1"/>
    <col min="13759" max="13759" width="12.7109375" style="42" customWidth="1"/>
    <col min="13760" max="13760" width="5.28515625" style="42" customWidth="1"/>
    <col min="13761" max="13765" width="13.28515625" style="42" customWidth="1"/>
    <col min="13766" max="13988" width="11.5703125" style="42"/>
    <col min="13989" max="13989" width="12.28515625" style="42" customWidth="1"/>
    <col min="13990" max="13991" width="14.140625" style="42" customWidth="1"/>
    <col min="13992" max="13992" width="15.7109375" style="42" customWidth="1"/>
    <col min="13993" max="13994" width="6" style="42" customWidth="1"/>
    <col min="13995" max="13996" width="22.85546875" style="42" customWidth="1"/>
    <col min="13997" max="13997" width="17.140625" style="42" customWidth="1"/>
    <col min="13998" max="14000" width="16.28515625" style="42" customWidth="1"/>
    <col min="14001" max="14007" width="5.140625" style="42" customWidth="1"/>
    <col min="14008" max="14008" width="13.7109375" style="42" customWidth="1"/>
    <col min="14009" max="14014" width="6.140625" style="42" customWidth="1"/>
    <col min="14015" max="14015" width="12.7109375" style="42" customWidth="1"/>
    <col min="14016" max="14016" width="5.28515625" style="42" customWidth="1"/>
    <col min="14017" max="14021" width="13.28515625" style="42" customWidth="1"/>
    <col min="14022" max="14244" width="11.5703125" style="42"/>
    <col min="14245" max="14245" width="12.28515625" style="42" customWidth="1"/>
    <col min="14246" max="14247" width="14.140625" style="42" customWidth="1"/>
    <col min="14248" max="14248" width="15.7109375" style="42" customWidth="1"/>
    <col min="14249" max="14250" width="6" style="42" customWidth="1"/>
    <col min="14251" max="14252" width="22.85546875" style="42" customWidth="1"/>
    <col min="14253" max="14253" width="17.140625" style="42" customWidth="1"/>
    <col min="14254" max="14256" width="16.28515625" style="42" customWidth="1"/>
    <col min="14257" max="14263" width="5.140625" style="42" customWidth="1"/>
    <col min="14264" max="14264" width="13.7109375" style="42" customWidth="1"/>
    <col min="14265" max="14270" width="6.140625" style="42" customWidth="1"/>
    <col min="14271" max="14271" width="12.7109375" style="42" customWidth="1"/>
    <col min="14272" max="14272" width="5.28515625" style="42" customWidth="1"/>
    <col min="14273" max="14277" width="13.28515625" style="42" customWidth="1"/>
    <col min="14278" max="14500" width="11.5703125" style="42"/>
    <col min="14501" max="14501" width="12.28515625" style="42" customWidth="1"/>
    <col min="14502" max="14503" width="14.140625" style="42" customWidth="1"/>
    <col min="14504" max="14504" width="15.7109375" style="42" customWidth="1"/>
    <col min="14505" max="14506" width="6" style="42" customWidth="1"/>
    <col min="14507" max="14508" width="22.85546875" style="42" customWidth="1"/>
    <col min="14509" max="14509" width="17.140625" style="42" customWidth="1"/>
    <col min="14510" max="14512" width="16.28515625" style="42" customWidth="1"/>
    <col min="14513" max="14519" width="5.140625" style="42" customWidth="1"/>
    <col min="14520" max="14520" width="13.7109375" style="42" customWidth="1"/>
    <col min="14521" max="14526" width="6.140625" style="42" customWidth="1"/>
    <col min="14527" max="14527" width="12.7109375" style="42" customWidth="1"/>
    <col min="14528" max="14528" width="5.28515625" style="42" customWidth="1"/>
    <col min="14529" max="14533" width="13.28515625" style="42" customWidth="1"/>
    <col min="14534" max="14756" width="11.5703125" style="42"/>
    <col min="14757" max="14757" width="12.28515625" style="42" customWidth="1"/>
    <col min="14758" max="14759" width="14.140625" style="42" customWidth="1"/>
    <col min="14760" max="14760" width="15.7109375" style="42" customWidth="1"/>
    <col min="14761" max="14762" width="6" style="42" customWidth="1"/>
    <col min="14763" max="14764" width="22.85546875" style="42" customWidth="1"/>
    <col min="14765" max="14765" width="17.140625" style="42" customWidth="1"/>
    <col min="14766" max="14768" width="16.28515625" style="42" customWidth="1"/>
    <col min="14769" max="14775" width="5.140625" style="42" customWidth="1"/>
    <col min="14776" max="14776" width="13.7109375" style="42" customWidth="1"/>
    <col min="14777" max="14782" width="6.140625" style="42" customWidth="1"/>
    <col min="14783" max="14783" width="12.7109375" style="42" customWidth="1"/>
    <col min="14784" max="14784" width="5.28515625" style="42" customWidth="1"/>
    <col min="14785" max="14789" width="13.28515625" style="42" customWidth="1"/>
    <col min="14790" max="15012" width="11.5703125" style="42"/>
    <col min="15013" max="15013" width="12.28515625" style="42" customWidth="1"/>
    <col min="15014" max="15015" width="14.140625" style="42" customWidth="1"/>
    <col min="15016" max="15016" width="15.7109375" style="42" customWidth="1"/>
    <col min="15017" max="15018" width="6" style="42" customWidth="1"/>
    <col min="15019" max="15020" width="22.85546875" style="42" customWidth="1"/>
    <col min="15021" max="15021" width="17.140625" style="42" customWidth="1"/>
    <col min="15022" max="15024" width="16.28515625" style="42" customWidth="1"/>
    <col min="15025" max="15031" width="5.140625" style="42" customWidth="1"/>
    <col min="15032" max="15032" width="13.7109375" style="42" customWidth="1"/>
    <col min="15033" max="15038" width="6.140625" style="42" customWidth="1"/>
    <col min="15039" max="15039" width="12.7109375" style="42" customWidth="1"/>
    <col min="15040" max="15040" width="5.28515625" style="42" customWidth="1"/>
    <col min="15041" max="15045" width="13.28515625" style="42" customWidth="1"/>
    <col min="15046" max="15268" width="11.5703125" style="42"/>
    <col min="15269" max="15269" width="12.28515625" style="42" customWidth="1"/>
    <col min="15270" max="15271" width="14.140625" style="42" customWidth="1"/>
    <col min="15272" max="15272" width="15.7109375" style="42" customWidth="1"/>
    <col min="15273" max="15274" width="6" style="42" customWidth="1"/>
    <col min="15275" max="15276" width="22.85546875" style="42" customWidth="1"/>
    <col min="15277" max="15277" width="17.140625" style="42" customWidth="1"/>
    <col min="15278" max="15280" width="16.28515625" style="42" customWidth="1"/>
    <col min="15281" max="15287" width="5.140625" style="42" customWidth="1"/>
    <col min="15288" max="15288" width="13.7109375" style="42" customWidth="1"/>
    <col min="15289" max="15294" width="6.140625" style="42" customWidth="1"/>
    <col min="15295" max="15295" width="12.7109375" style="42" customWidth="1"/>
    <col min="15296" max="15296" width="5.28515625" style="42" customWidth="1"/>
    <col min="15297" max="15301" width="13.28515625" style="42" customWidth="1"/>
    <col min="15302" max="15524" width="11.5703125" style="42"/>
    <col min="15525" max="15525" width="12.28515625" style="42" customWidth="1"/>
    <col min="15526" max="15527" width="14.140625" style="42" customWidth="1"/>
    <col min="15528" max="15528" width="15.7109375" style="42" customWidth="1"/>
    <col min="15529" max="15530" width="6" style="42" customWidth="1"/>
    <col min="15531" max="15532" width="22.85546875" style="42" customWidth="1"/>
    <col min="15533" max="15533" width="17.140625" style="42" customWidth="1"/>
    <col min="15534" max="15536" width="16.28515625" style="42" customWidth="1"/>
    <col min="15537" max="15543" width="5.140625" style="42" customWidth="1"/>
    <col min="15544" max="15544" width="13.7109375" style="42" customWidth="1"/>
    <col min="15545" max="15550" width="6.140625" style="42" customWidth="1"/>
    <col min="15551" max="15551" width="12.7109375" style="42" customWidth="1"/>
    <col min="15552" max="15552" width="5.28515625" style="42" customWidth="1"/>
    <col min="15553" max="15557" width="13.28515625" style="42" customWidth="1"/>
    <col min="15558" max="15780" width="11.5703125" style="42"/>
    <col min="15781" max="15781" width="12.28515625" style="42" customWidth="1"/>
    <col min="15782" max="15783" width="14.140625" style="42" customWidth="1"/>
    <col min="15784" max="15784" width="15.7109375" style="42" customWidth="1"/>
    <col min="15785" max="15786" width="6" style="42" customWidth="1"/>
    <col min="15787" max="15788" width="22.85546875" style="42" customWidth="1"/>
    <col min="15789" max="15789" width="17.140625" style="42" customWidth="1"/>
    <col min="15790" max="15792" width="16.28515625" style="42" customWidth="1"/>
    <col min="15793" max="15799" width="5.140625" style="42" customWidth="1"/>
    <col min="15800" max="15800" width="13.7109375" style="42" customWidth="1"/>
    <col min="15801" max="15806" width="6.140625" style="42" customWidth="1"/>
    <col min="15807" max="15807" width="12.7109375" style="42" customWidth="1"/>
    <col min="15808" max="15808" width="5.28515625" style="42" customWidth="1"/>
    <col min="15809" max="15813" width="13.28515625" style="42" customWidth="1"/>
    <col min="15814" max="16384" width="11.5703125" style="42"/>
  </cols>
  <sheetData>
    <row r="1" spans="1:34" ht="147" customHeight="1">
      <c r="A1" s="149"/>
      <c r="B1" s="149"/>
      <c r="C1" s="149"/>
      <c r="D1" s="149"/>
      <c r="E1" s="211" t="s">
        <v>221</v>
      </c>
      <c r="F1" s="212"/>
      <c r="G1" s="212"/>
      <c r="H1" s="212"/>
      <c r="I1" s="212"/>
      <c r="J1" s="212"/>
      <c r="K1" s="212"/>
      <c r="L1" s="212"/>
      <c r="M1" s="212"/>
      <c r="N1" s="212"/>
      <c r="O1" s="212"/>
      <c r="P1" s="212"/>
      <c r="Q1" s="212"/>
      <c r="R1" s="212"/>
      <c r="S1" s="212"/>
      <c r="T1" s="212"/>
      <c r="U1" s="212"/>
      <c r="V1" s="212"/>
      <c r="W1" s="212"/>
      <c r="X1" s="212"/>
      <c r="Y1" s="212"/>
      <c r="Z1" s="213"/>
      <c r="AA1" s="204" t="s">
        <v>222</v>
      </c>
      <c r="AB1" s="205"/>
      <c r="AC1" s="206"/>
      <c r="AD1" s="203" t="s">
        <v>236</v>
      </c>
      <c r="AE1" s="197"/>
      <c r="AF1" s="198"/>
      <c r="AG1" s="198"/>
      <c r="AH1" s="199"/>
    </row>
    <row r="2" spans="1:34" ht="137.25" customHeight="1">
      <c r="A2" s="149"/>
      <c r="B2" s="149"/>
      <c r="C2" s="149"/>
      <c r="D2" s="149"/>
      <c r="E2" s="214" t="s">
        <v>235</v>
      </c>
      <c r="F2" s="215"/>
      <c r="G2" s="215"/>
      <c r="H2" s="215"/>
      <c r="I2" s="215"/>
      <c r="J2" s="215"/>
      <c r="K2" s="215"/>
      <c r="L2" s="215"/>
      <c r="M2" s="215"/>
      <c r="N2" s="215"/>
      <c r="O2" s="215"/>
      <c r="P2" s="215"/>
      <c r="Q2" s="215"/>
      <c r="R2" s="215"/>
      <c r="S2" s="215"/>
      <c r="T2" s="215"/>
      <c r="U2" s="215"/>
      <c r="V2" s="215"/>
      <c r="W2" s="215"/>
      <c r="X2" s="215"/>
      <c r="Y2" s="215"/>
      <c r="Z2" s="216"/>
      <c r="AA2" s="208" t="s">
        <v>240</v>
      </c>
      <c r="AB2" s="209"/>
      <c r="AC2" s="210"/>
      <c r="AD2" s="207" t="s">
        <v>223</v>
      </c>
      <c r="AE2" s="200"/>
      <c r="AF2" s="201"/>
      <c r="AG2" s="201"/>
      <c r="AH2" s="202"/>
    </row>
    <row r="3" spans="1:34" ht="27" customHeight="1">
      <c r="A3" s="143" t="s">
        <v>216</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ht="2.25" customHeight="1">
      <c r="A4" s="137"/>
      <c r="B4" s="137"/>
      <c r="C4" s="137"/>
      <c r="D4" s="137"/>
      <c r="E4" s="137"/>
      <c r="F4" s="137"/>
      <c r="G4" s="137"/>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row>
    <row r="5" spans="1:34" s="123" customFormat="1" ht="36" customHeight="1">
      <c r="A5" s="143" t="s">
        <v>214</v>
      </c>
      <c r="B5" s="148"/>
      <c r="C5" s="148"/>
      <c r="D5" s="151"/>
      <c r="E5" s="151"/>
      <c r="F5" s="151"/>
      <c r="G5" s="151"/>
      <c r="H5" s="151"/>
      <c r="I5" s="151"/>
      <c r="J5" s="151"/>
      <c r="K5" s="151"/>
      <c r="L5" s="135"/>
      <c r="M5" s="221" t="s">
        <v>238</v>
      </c>
      <c r="N5" s="222"/>
      <c r="O5" s="222"/>
      <c r="P5" s="222"/>
      <c r="Q5" s="223"/>
      <c r="R5" s="221"/>
      <c r="S5" s="222"/>
      <c r="T5" s="222"/>
      <c r="U5" s="222"/>
      <c r="V5" s="222"/>
      <c r="W5" s="222"/>
      <c r="X5" s="222"/>
      <c r="Y5" s="222"/>
      <c r="Z5" s="222"/>
      <c r="AA5" s="222"/>
      <c r="AB5" s="222"/>
      <c r="AC5" s="223"/>
      <c r="AD5" s="220" t="s">
        <v>239</v>
      </c>
      <c r="AE5" s="221"/>
      <c r="AF5" s="222"/>
      <c r="AG5" s="222"/>
      <c r="AH5" s="223"/>
    </row>
    <row r="6" spans="1:34" s="120" customFormat="1" ht="42.75" customHeight="1">
      <c r="A6" s="147" t="s">
        <v>215</v>
      </c>
      <c r="B6" s="147"/>
      <c r="C6" s="147"/>
      <c r="D6" s="133"/>
      <c r="E6" s="150" t="s">
        <v>218</v>
      </c>
      <c r="F6" s="150"/>
      <c r="G6" s="150"/>
      <c r="H6" s="147" t="s">
        <v>231</v>
      </c>
      <c r="I6" s="147"/>
      <c r="J6" s="147"/>
      <c r="K6" s="147"/>
      <c r="L6" s="147"/>
      <c r="M6" s="147"/>
      <c r="N6" s="147"/>
      <c r="O6" s="147"/>
      <c r="P6" s="147"/>
      <c r="Q6" s="147"/>
      <c r="R6" s="140" t="s">
        <v>220</v>
      </c>
      <c r="S6" s="140"/>
      <c r="T6" s="140"/>
      <c r="U6" s="140">
        <v>822006595</v>
      </c>
      <c r="V6" s="140"/>
      <c r="W6" s="140"/>
      <c r="X6" s="140"/>
      <c r="Y6" s="140"/>
      <c r="Z6" s="140"/>
      <c r="AA6" s="147" t="s">
        <v>219</v>
      </c>
      <c r="AB6" s="147"/>
      <c r="AC6" s="147"/>
      <c r="AD6" s="141"/>
      <c r="AE6" s="142"/>
      <c r="AF6" s="142"/>
      <c r="AG6" s="142"/>
      <c r="AH6" s="142"/>
    </row>
    <row r="7" spans="1:34" s="121" customFormat="1" ht="46.5" customHeight="1">
      <c r="A7" s="143" t="s">
        <v>213</v>
      </c>
      <c r="B7" s="143"/>
      <c r="C7" s="143"/>
      <c r="D7" s="144"/>
      <c r="E7" s="144"/>
      <c r="F7" s="144"/>
      <c r="G7" s="145" t="s">
        <v>217</v>
      </c>
      <c r="H7" s="145"/>
      <c r="I7" s="145"/>
      <c r="J7" s="146"/>
      <c r="K7" s="143"/>
      <c r="L7" s="143"/>
      <c r="M7" s="143"/>
      <c r="N7" s="143"/>
      <c r="O7" s="143"/>
      <c r="P7" s="143"/>
      <c r="Q7" s="143"/>
      <c r="R7" s="143"/>
      <c r="S7" s="143"/>
      <c r="T7" s="217" t="s">
        <v>241</v>
      </c>
      <c r="U7" s="218"/>
      <c r="V7" s="218"/>
      <c r="W7" s="218"/>
      <c r="X7" s="218"/>
      <c r="Y7" s="218"/>
      <c r="Z7" s="218"/>
      <c r="AA7" s="218"/>
      <c r="AB7" s="218"/>
      <c r="AC7" s="219"/>
      <c r="AD7" s="217"/>
      <c r="AE7" s="218"/>
      <c r="AF7" s="218"/>
      <c r="AG7" s="218"/>
      <c r="AH7" s="219"/>
    </row>
    <row r="8" spans="1:34" s="120" customFormat="1" ht="36.75" customHeight="1">
      <c r="A8" s="157"/>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row>
    <row r="9" spans="1:34" ht="37.5" hidden="1" customHeight="1" thickBot="1">
      <c r="A9" s="157"/>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row>
    <row r="10" spans="1:34" s="43" customFormat="1" ht="52.5" customHeight="1">
      <c r="A10" s="156" t="s">
        <v>0</v>
      </c>
      <c r="B10" s="156" t="s">
        <v>1</v>
      </c>
      <c r="C10" s="156" t="s">
        <v>2</v>
      </c>
      <c r="D10" s="156" t="s">
        <v>3</v>
      </c>
      <c r="E10" s="152" t="s">
        <v>2</v>
      </c>
      <c r="F10" s="152"/>
      <c r="G10" s="152" t="s">
        <v>4</v>
      </c>
      <c r="H10" s="152"/>
      <c r="I10" s="156" t="s">
        <v>5</v>
      </c>
      <c r="J10" s="152" t="s">
        <v>6</v>
      </c>
      <c r="K10" s="152"/>
      <c r="L10" s="152"/>
      <c r="M10" s="152"/>
      <c r="N10" s="152" t="s">
        <v>7</v>
      </c>
      <c r="O10" s="152"/>
      <c r="P10" s="152"/>
      <c r="Q10" s="152"/>
      <c r="R10" s="152"/>
      <c r="S10" s="152"/>
      <c r="T10" s="152"/>
      <c r="U10" s="134" t="s">
        <v>160</v>
      </c>
      <c r="V10" s="152" t="s">
        <v>159</v>
      </c>
      <c r="W10" s="152"/>
      <c r="X10" s="152"/>
      <c r="Y10" s="152"/>
      <c r="Z10" s="152"/>
      <c r="AA10" s="152"/>
      <c r="AB10" s="152" t="s">
        <v>224</v>
      </c>
      <c r="AC10" s="152"/>
      <c r="AD10" s="152"/>
      <c r="AE10" s="152"/>
      <c r="AF10" s="152"/>
      <c r="AG10" s="152"/>
      <c r="AH10" s="152"/>
    </row>
    <row r="11" spans="1:34" s="122" customFormat="1" ht="135.6" customHeight="1">
      <c r="A11" s="156"/>
      <c r="B11" s="156"/>
      <c r="C11" s="156"/>
      <c r="D11" s="156"/>
      <c r="E11" s="136" t="s">
        <v>8</v>
      </c>
      <c r="F11" s="136" t="s">
        <v>9</v>
      </c>
      <c r="G11" s="136" t="s">
        <v>230</v>
      </c>
      <c r="H11" s="136" t="s">
        <v>10</v>
      </c>
      <c r="I11" s="156"/>
      <c r="J11" s="136" t="s">
        <v>11</v>
      </c>
      <c r="K11" s="136" t="s">
        <v>12</v>
      </c>
      <c r="L11" s="136" t="s">
        <v>13</v>
      </c>
      <c r="M11" s="136" t="s">
        <v>229</v>
      </c>
      <c r="N11" s="136" t="s">
        <v>14</v>
      </c>
      <c r="O11" s="136" t="s">
        <v>15</v>
      </c>
      <c r="P11" s="136" t="s">
        <v>16</v>
      </c>
      <c r="Q11" s="136" t="s">
        <v>232</v>
      </c>
      <c r="R11" s="136" t="s">
        <v>17</v>
      </c>
      <c r="S11" s="136" t="s">
        <v>18</v>
      </c>
      <c r="T11" s="136" t="s">
        <v>233</v>
      </c>
      <c r="U11" s="136" t="s">
        <v>19</v>
      </c>
      <c r="V11" s="136" t="s">
        <v>26</v>
      </c>
      <c r="W11" s="136" t="s">
        <v>78</v>
      </c>
      <c r="X11" s="136" t="s">
        <v>20</v>
      </c>
      <c r="Y11" s="136" t="s">
        <v>21</v>
      </c>
      <c r="Z11" s="136" t="s">
        <v>81</v>
      </c>
      <c r="AA11" s="136" t="s">
        <v>22</v>
      </c>
      <c r="AB11" s="134" t="s">
        <v>23</v>
      </c>
      <c r="AC11" s="134" t="s">
        <v>24</v>
      </c>
      <c r="AD11" s="134" t="s">
        <v>25</v>
      </c>
      <c r="AE11" s="134" t="s">
        <v>80</v>
      </c>
      <c r="AF11" s="134" t="s">
        <v>227</v>
      </c>
      <c r="AG11" s="134" t="s">
        <v>226</v>
      </c>
      <c r="AH11" s="125" t="s">
        <v>225</v>
      </c>
    </row>
    <row r="12" spans="1:34" s="132" customFormat="1" ht="75" customHeight="1">
      <c r="A12" s="191"/>
      <c r="B12" s="193"/>
      <c r="C12" s="195"/>
      <c r="D12" s="196"/>
      <c r="E12" s="126"/>
      <c r="F12" s="127"/>
      <c r="G12" s="189"/>
      <c r="H12" s="189"/>
      <c r="I12" s="188"/>
      <c r="J12" s="189"/>
      <c r="K12" s="189"/>
      <c r="L12" s="189"/>
      <c r="M12" s="188"/>
      <c r="N12" s="127"/>
      <c r="O12" s="127"/>
      <c r="P12" s="128"/>
      <c r="Q12" s="128"/>
      <c r="R12" s="127"/>
      <c r="S12" s="128"/>
      <c r="T12" s="128"/>
      <c r="U12" s="128"/>
      <c r="V12" s="129"/>
      <c r="W12" s="127"/>
      <c r="X12" s="127"/>
      <c r="Y12" s="131"/>
      <c r="Z12" s="131"/>
      <c r="AA12" s="127"/>
      <c r="AB12" s="189"/>
      <c r="AC12" s="189"/>
      <c r="AD12" s="189"/>
      <c r="AE12" s="188"/>
      <c r="AF12" s="189"/>
      <c r="AG12" s="189"/>
      <c r="AH12" s="190"/>
    </row>
    <row r="13" spans="1:34" s="132" customFormat="1" ht="75" customHeight="1">
      <c r="A13" s="192"/>
      <c r="B13" s="194"/>
      <c r="C13" s="195"/>
      <c r="D13" s="196"/>
      <c r="E13" s="126"/>
      <c r="F13" s="127"/>
      <c r="G13" s="189"/>
      <c r="H13" s="189"/>
      <c r="I13" s="188"/>
      <c r="J13" s="189"/>
      <c r="K13" s="189"/>
      <c r="L13" s="189"/>
      <c r="M13" s="188"/>
      <c r="N13" s="127"/>
      <c r="O13" s="127"/>
      <c r="P13" s="128"/>
      <c r="Q13" s="128"/>
      <c r="R13" s="127"/>
      <c r="S13" s="128"/>
      <c r="T13" s="128"/>
      <c r="U13" s="128"/>
      <c r="V13" s="129"/>
      <c r="W13" s="127"/>
      <c r="X13" s="127"/>
      <c r="Y13" s="131"/>
      <c r="Z13" s="131"/>
      <c r="AA13" s="127"/>
      <c r="AB13" s="189"/>
      <c r="AC13" s="189"/>
      <c r="AD13" s="189"/>
      <c r="AE13" s="188"/>
      <c r="AF13" s="189"/>
      <c r="AG13" s="189"/>
      <c r="AH13" s="190"/>
    </row>
    <row r="14" spans="1:34" s="132" customFormat="1" ht="75" customHeight="1">
      <c r="A14" s="192"/>
      <c r="B14" s="194"/>
      <c r="C14" s="195"/>
      <c r="D14" s="196"/>
      <c r="E14" s="126"/>
      <c r="F14" s="127"/>
      <c r="G14" s="189"/>
      <c r="H14" s="189"/>
      <c r="I14" s="188"/>
      <c r="J14" s="189"/>
      <c r="K14" s="189"/>
      <c r="L14" s="189"/>
      <c r="M14" s="188"/>
      <c r="N14" s="127"/>
      <c r="O14" s="127"/>
      <c r="P14" s="128"/>
      <c r="Q14" s="128"/>
      <c r="R14" s="127"/>
      <c r="S14" s="128"/>
      <c r="T14" s="128"/>
      <c r="U14" s="128"/>
      <c r="V14" s="129"/>
      <c r="W14" s="127"/>
      <c r="X14" s="127"/>
      <c r="Y14" s="131"/>
      <c r="Z14" s="131"/>
      <c r="AA14" s="127"/>
      <c r="AB14" s="189"/>
      <c r="AC14" s="189"/>
      <c r="AD14" s="189"/>
      <c r="AE14" s="188"/>
      <c r="AF14" s="189"/>
      <c r="AG14" s="189"/>
      <c r="AH14" s="190"/>
    </row>
    <row r="15" spans="1:34" s="132" customFormat="1" ht="75" customHeight="1">
      <c r="A15" s="192"/>
      <c r="B15" s="194"/>
      <c r="C15" s="195"/>
      <c r="D15" s="196"/>
      <c r="E15" s="126"/>
      <c r="F15" s="127"/>
      <c r="G15" s="189"/>
      <c r="H15" s="189"/>
      <c r="I15" s="188"/>
      <c r="J15" s="189"/>
      <c r="K15" s="189"/>
      <c r="L15" s="189"/>
      <c r="M15" s="188"/>
      <c r="N15" s="127"/>
      <c r="O15" s="127"/>
      <c r="P15" s="128"/>
      <c r="Q15" s="128"/>
      <c r="R15" s="127"/>
      <c r="S15" s="128"/>
      <c r="T15" s="128"/>
      <c r="U15" s="128"/>
      <c r="V15" s="129"/>
      <c r="W15" s="127"/>
      <c r="X15" s="127"/>
      <c r="Y15" s="131"/>
      <c r="Z15" s="131"/>
      <c r="AA15" s="127"/>
      <c r="AB15" s="189"/>
      <c r="AC15" s="189"/>
      <c r="AD15" s="189"/>
      <c r="AE15" s="188"/>
      <c r="AF15" s="189"/>
      <c r="AG15" s="189"/>
      <c r="AH15" s="190"/>
    </row>
    <row r="16" spans="1:34" s="132" customFormat="1" ht="75" customHeight="1">
      <c r="A16" s="192"/>
      <c r="B16" s="194"/>
      <c r="C16" s="195"/>
      <c r="D16" s="196"/>
      <c r="E16" s="126"/>
      <c r="F16" s="127"/>
      <c r="G16" s="189"/>
      <c r="H16" s="189"/>
      <c r="I16" s="188"/>
      <c r="J16" s="189"/>
      <c r="K16" s="189"/>
      <c r="L16" s="189"/>
      <c r="M16" s="188"/>
      <c r="N16" s="127"/>
      <c r="O16" s="127"/>
      <c r="P16" s="128"/>
      <c r="Q16" s="128"/>
      <c r="R16" s="127"/>
      <c r="S16" s="128"/>
      <c r="T16" s="128"/>
      <c r="U16" s="128"/>
      <c r="V16" s="129"/>
      <c r="W16" s="127"/>
      <c r="X16" s="127"/>
      <c r="Y16" s="131"/>
      <c r="Z16" s="131"/>
      <c r="AA16" s="127"/>
      <c r="AB16" s="189"/>
      <c r="AC16" s="189"/>
      <c r="AD16" s="189"/>
      <c r="AE16" s="188"/>
      <c r="AF16" s="189"/>
      <c r="AG16" s="189"/>
      <c r="AH16" s="190"/>
    </row>
    <row r="17" spans="1:34" s="132" customFormat="1" ht="75" customHeight="1">
      <c r="A17" s="192"/>
      <c r="B17" s="194"/>
      <c r="C17" s="195"/>
      <c r="D17" s="196"/>
      <c r="E17" s="126"/>
      <c r="F17" s="127"/>
      <c r="G17" s="189"/>
      <c r="H17" s="189"/>
      <c r="I17" s="188"/>
      <c r="J17" s="189"/>
      <c r="K17" s="189"/>
      <c r="L17" s="189"/>
      <c r="M17" s="188"/>
      <c r="N17" s="127"/>
      <c r="O17" s="127"/>
      <c r="P17" s="128"/>
      <c r="Q17" s="128"/>
      <c r="R17" s="127"/>
      <c r="S17" s="128"/>
      <c r="T17" s="128"/>
      <c r="U17" s="128"/>
      <c r="V17" s="129"/>
      <c r="W17" s="127"/>
      <c r="X17" s="127"/>
      <c r="Y17" s="131"/>
      <c r="Z17" s="131"/>
      <c r="AA17" s="127"/>
      <c r="AB17" s="189"/>
      <c r="AC17" s="189"/>
      <c r="AD17" s="189"/>
      <c r="AE17" s="188"/>
      <c r="AF17" s="189"/>
      <c r="AG17" s="189"/>
      <c r="AH17" s="190"/>
    </row>
    <row r="18" spans="1:34" s="132" customFormat="1" ht="75" customHeight="1">
      <c r="A18" s="192"/>
      <c r="B18" s="194"/>
      <c r="C18" s="195"/>
      <c r="D18" s="196"/>
      <c r="E18" s="126"/>
      <c r="F18" s="127"/>
      <c r="G18" s="189"/>
      <c r="H18" s="189"/>
      <c r="I18" s="188"/>
      <c r="J18" s="189"/>
      <c r="K18" s="189"/>
      <c r="L18" s="189"/>
      <c r="M18" s="188"/>
      <c r="N18" s="127"/>
      <c r="O18" s="127"/>
      <c r="P18" s="128"/>
      <c r="Q18" s="128"/>
      <c r="R18" s="127"/>
      <c r="S18" s="128"/>
      <c r="T18" s="128"/>
      <c r="U18" s="128"/>
      <c r="V18" s="129"/>
      <c r="W18" s="127"/>
      <c r="X18" s="127"/>
      <c r="Y18" s="131"/>
      <c r="Z18" s="131"/>
      <c r="AA18" s="127"/>
      <c r="AB18" s="189"/>
      <c r="AC18" s="189"/>
      <c r="AD18" s="189"/>
      <c r="AE18" s="188"/>
      <c r="AF18" s="189"/>
      <c r="AG18" s="189"/>
      <c r="AH18" s="190"/>
    </row>
    <row r="19" spans="1:34" s="124" customFormat="1" ht="129" customHeight="1">
      <c r="A19" s="154" t="s">
        <v>234</v>
      </c>
      <c r="B19" s="154"/>
      <c r="C19" s="154"/>
      <c r="D19" s="154"/>
      <c r="E19" s="154"/>
      <c r="F19" s="154"/>
      <c r="G19" s="154"/>
      <c r="H19" s="154"/>
      <c r="I19" s="154"/>
      <c r="J19" s="154"/>
      <c r="K19" s="154"/>
      <c r="L19" s="154"/>
      <c r="M19" s="154"/>
      <c r="N19" s="154"/>
      <c r="O19" s="154"/>
      <c r="P19" s="154"/>
      <c r="Q19" s="154"/>
      <c r="R19" s="154"/>
      <c r="S19" s="154" t="s">
        <v>228</v>
      </c>
      <c r="T19" s="154"/>
      <c r="U19" s="154"/>
      <c r="V19" s="154"/>
      <c r="W19" s="154"/>
      <c r="X19" s="154"/>
      <c r="Y19" s="154"/>
      <c r="Z19" s="154"/>
      <c r="AA19" s="154"/>
      <c r="AB19" s="154"/>
      <c r="AC19" s="154"/>
      <c r="AD19" s="154"/>
      <c r="AE19" s="154"/>
      <c r="AF19" s="154"/>
      <c r="AG19" s="154"/>
      <c r="AH19" s="154"/>
    </row>
    <row r="20" spans="1:34" s="94" customFormat="1" ht="57.6" customHeight="1">
      <c r="A20" s="15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row>
    <row r="21" spans="1:34" s="95" customFormat="1" ht="30.6" customHeight="1">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row>
    <row r="22" spans="1:34" s="84" customFormat="1" ht="36" customHeight="1">
      <c r="A22" s="155" t="s">
        <v>237</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row>
  </sheetData>
  <autoFilter ref="A11:A22"/>
  <sortState ref="E23:AK36">
    <sortCondition ref="K23:K36"/>
  </sortState>
  <dataConsolidate/>
  <mergeCells count="44">
    <mergeCell ref="E2:Z2"/>
    <mergeCell ref="T7:AC7"/>
    <mergeCell ref="AD7:AH7"/>
    <mergeCell ref="AE5:AH5"/>
    <mergeCell ref="M5:Q5"/>
    <mergeCell ref="R5:AC5"/>
    <mergeCell ref="A12:A18"/>
    <mergeCell ref="B12:B18"/>
    <mergeCell ref="N10:T10"/>
    <mergeCell ref="A8:AH9"/>
    <mergeCell ref="B10:B11"/>
    <mergeCell ref="C10:C11"/>
    <mergeCell ref="D10:D11"/>
    <mergeCell ref="V10:AA10"/>
    <mergeCell ref="A20:R21"/>
    <mergeCell ref="S19:AH19"/>
    <mergeCell ref="S20:AH21"/>
    <mergeCell ref="A22:AH22"/>
    <mergeCell ref="AB10:AH10"/>
    <mergeCell ref="G10:H10"/>
    <mergeCell ref="A19:R19"/>
    <mergeCell ref="A10:A11"/>
    <mergeCell ref="I10:I11"/>
    <mergeCell ref="E10:F10"/>
    <mergeCell ref="J10:M10"/>
    <mergeCell ref="U6:Z6"/>
    <mergeCell ref="H6:Q6"/>
    <mergeCell ref="AA1:AC1"/>
    <mergeCell ref="E6:G6"/>
    <mergeCell ref="D5:K5"/>
    <mergeCell ref="AA2:AC2"/>
    <mergeCell ref="A1:D2"/>
    <mergeCell ref="A6:C6"/>
    <mergeCell ref="AE1:AH2"/>
    <mergeCell ref="E1:Z1"/>
    <mergeCell ref="AD6:AH6"/>
    <mergeCell ref="A3:AH3"/>
    <mergeCell ref="D7:F7"/>
    <mergeCell ref="G7:I7"/>
    <mergeCell ref="J7:S7"/>
    <mergeCell ref="AA6:AC6"/>
    <mergeCell ref="R6:T6"/>
    <mergeCell ref="A5:C5"/>
    <mergeCell ref="A7:C7"/>
  </mergeCells>
  <phoneticPr fontId="31" type="noConversion"/>
  <conditionalFormatting sqref="T23:T65447 T18">
    <cfRule type="containsText" dxfId="35" priority="8539" stopIfTrue="1" operator="containsText" text="IV">
      <formula>NOT(ISERROR(SEARCH("IV",T18)))</formula>
    </cfRule>
    <cfRule type="containsText" dxfId="34" priority="8540" stopIfTrue="1" operator="containsText" text="III">
      <formula>NOT(ISERROR(SEARCH("III",T18)))</formula>
    </cfRule>
    <cfRule type="containsText" dxfId="33" priority="8541" stopIfTrue="1" operator="containsText" text="II">
      <formula>NOT(ISERROR(SEARCH("II",T18)))</formula>
    </cfRule>
    <cfRule type="containsText" dxfId="32" priority="8542" stopIfTrue="1" operator="containsText" text="I">
      <formula>NOT(ISERROR(SEARCH("I",T18)))</formula>
    </cfRule>
  </conditionalFormatting>
  <conditionalFormatting sqref="U23:U78">
    <cfRule type="containsText" dxfId="31" priority="8531" stopIfTrue="1" operator="containsText" text="NO ACEPTABLE">
      <formula>NOT(ISERROR(SEARCH("NO ACEPTABLE",U23)))</formula>
    </cfRule>
    <cfRule type="containsText" dxfId="30" priority="8532" stopIfTrue="1" operator="containsText" text="ACEPTABLE CON CONTROL ESPECÍFICO">
      <formula>NOT(ISERROR(SEARCH("ACEPTABLE CON CONTROL ESPECÍFICO",U23)))</formula>
    </cfRule>
    <cfRule type="containsText" dxfId="29" priority="8533" stopIfTrue="1" operator="containsText" text="ACEPTABLE">
      <formula>NOT(ISERROR(SEARCH("ACEPTABLE",U23)))</formula>
    </cfRule>
    <cfRule type="containsText" dxfId="28" priority="8534" stopIfTrue="1" operator="containsText" text="MEJORABLE">
      <formula>NOT(ISERROR(SEARCH("MEJORABLE",U23)))</formula>
    </cfRule>
  </conditionalFormatting>
  <conditionalFormatting sqref="Q23:Q65447">
    <cfRule type="containsText" dxfId="27" priority="8535" stopIfTrue="1" operator="containsText" text="MA">
      <formula>NOT(ISERROR(SEARCH("MA",Q23)))</formula>
    </cfRule>
    <cfRule type="containsText" dxfId="26" priority="8536" stopIfTrue="1" operator="containsText" text="A">
      <formula>NOT(ISERROR(SEARCH("A",Q23)))</formula>
    </cfRule>
    <cfRule type="containsText" dxfId="25" priority="8537" stopIfTrue="1" operator="containsText" text="M">
      <formula>NOT(ISERROR(SEARCH("M",Q23)))</formula>
    </cfRule>
    <cfRule type="containsText" dxfId="24" priority="8538" stopIfTrue="1" operator="containsText" text="B">
      <formula>NOT(ISERROR(SEARCH("B",Q23)))</formula>
    </cfRule>
  </conditionalFormatting>
  <conditionalFormatting sqref="U18">
    <cfRule type="containsText" dxfId="23" priority="2305" stopIfTrue="1" operator="containsText" text="NO ACEPTABLE">
      <formula>NOT(ISERROR(SEARCH("NO ACEPTABLE",U18)))</formula>
    </cfRule>
    <cfRule type="containsText" dxfId="22" priority="2306" stopIfTrue="1" operator="containsText" text="ACEPTABLE CON CONTROL ESPECÍFICO">
      <formula>NOT(ISERROR(SEARCH("ACEPTABLE CON CONTROL ESPECÍFICO",U18)))</formula>
    </cfRule>
    <cfRule type="containsText" dxfId="21" priority="2307" stopIfTrue="1" operator="containsText" text="ACEPTABLE">
      <formula>NOT(ISERROR(SEARCH("ACEPTABLE",U18)))</formula>
    </cfRule>
    <cfRule type="containsText" dxfId="20" priority="2308" stopIfTrue="1" operator="containsText" text="MEJORABLE">
      <formula>NOT(ISERROR(SEARCH("MEJORABLE",U18)))</formula>
    </cfRule>
  </conditionalFormatting>
  <conditionalFormatting sqref="Q18">
    <cfRule type="containsText" dxfId="19" priority="2309" stopIfTrue="1" operator="containsText" text="MA">
      <formula>NOT(ISERROR(SEARCH("MA",Q18)))</formula>
    </cfRule>
    <cfRule type="containsText" dxfId="18" priority="2310" stopIfTrue="1" operator="containsText" text="A">
      <formula>NOT(ISERROR(SEARCH("A",Q18)))</formula>
    </cfRule>
    <cfRule type="containsText" dxfId="17" priority="2311" stopIfTrue="1" operator="containsText" text="M">
      <formula>NOT(ISERROR(SEARCH("M",Q18)))</formula>
    </cfRule>
    <cfRule type="containsText" dxfId="16" priority="2312" stopIfTrue="1" operator="containsText" text="B">
      <formula>NOT(ISERROR(SEARCH("B",Q18)))</formula>
    </cfRule>
  </conditionalFormatting>
  <conditionalFormatting sqref="T12:T17">
    <cfRule type="containsText" dxfId="15" priority="9" stopIfTrue="1" operator="containsText" text="IV">
      <formula>NOT(ISERROR(SEARCH("IV",T12)))</formula>
    </cfRule>
    <cfRule type="containsText" dxfId="14" priority="10" stopIfTrue="1" operator="containsText" text="III">
      <formula>NOT(ISERROR(SEARCH("III",T12)))</formula>
    </cfRule>
    <cfRule type="containsText" dxfId="13" priority="11" stopIfTrue="1" operator="containsText" text="II">
      <formula>NOT(ISERROR(SEARCH("II",T12)))</formula>
    </cfRule>
    <cfRule type="containsText" dxfId="12" priority="12" stopIfTrue="1" operator="containsText" text="I">
      <formula>NOT(ISERROR(SEARCH("I",T12)))</formula>
    </cfRule>
  </conditionalFormatting>
  <conditionalFormatting sqref="U12:U17">
    <cfRule type="containsText" dxfId="11" priority="1" stopIfTrue="1" operator="containsText" text="NO ACEPTABLE">
      <formula>NOT(ISERROR(SEARCH("NO ACEPTABLE",U12)))</formula>
    </cfRule>
    <cfRule type="containsText" dxfId="10" priority="2" stopIfTrue="1" operator="containsText" text="ACEPTABLE CON CONTROL ESPECÍFICO">
      <formula>NOT(ISERROR(SEARCH("ACEPTABLE CON CONTROL ESPECÍFICO",U12)))</formula>
    </cfRule>
    <cfRule type="containsText" dxfId="9" priority="3" stopIfTrue="1" operator="containsText" text="ACEPTABLE">
      <formula>NOT(ISERROR(SEARCH("ACEPTABLE",U12)))</formula>
    </cfRule>
    <cfRule type="containsText" dxfId="8" priority="4" stopIfTrue="1" operator="containsText" text="MEJORABLE">
      <formula>NOT(ISERROR(SEARCH("MEJORABLE",U12)))</formula>
    </cfRule>
  </conditionalFormatting>
  <conditionalFormatting sqref="Q12:Q17">
    <cfRule type="containsText" dxfId="7" priority="5" stopIfTrue="1" operator="containsText" text="MA">
      <formula>NOT(ISERROR(SEARCH("MA",Q12)))</formula>
    </cfRule>
    <cfRule type="containsText" dxfId="6" priority="6" stopIfTrue="1" operator="containsText" text="A">
      <formula>NOT(ISERROR(SEARCH("A",Q12)))</formula>
    </cfRule>
    <cfRule type="containsText" dxfId="5" priority="7" stopIfTrue="1" operator="containsText" text="M">
      <formula>NOT(ISERROR(SEARCH("M",Q12)))</formula>
    </cfRule>
    <cfRule type="containsText" dxfId="4" priority="8" stopIfTrue="1" operator="containsText" text="B">
      <formula>NOT(ISERROR(SEARCH("B",Q12)))</formula>
    </cfRule>
  </conditionalFormatting>
  <dataValidations disablePrompts="1" xWindow="1021" yWindow="365" count="3">
    <dataValidation type="list" allowBlank="1" showInputMessage="1" showErrorMessage="1" promptTitle="NIVEL DE CONSECUENCIA" prompt="10  = LEVE_x000a_25  = GRAVE_x000a_60  = MUY GRAVE_x000a_100 = MORTAL" sqref="FY65434:FY65475 PU65434:PU65475 ZQ65434:ZQ65475 AJM65434:AJM65475 ATI65434:ATI65475 BDE65434:BDE65475 BNA65434:BNA65475 BWW65434:BWW65475 CGS65434:CGS65475 CQO65434:CQO65475 DAK65434:DAK65475 DKG65434:DKG65475 DUC65434:DUC65475 EDY65434:EDY65475 ENU65434:ENU65475 EXQ65434:EXQ65475 FHM65434:FHM65475 FRI65434:FRI65475 GBE65434:GBE65475 GLA65434:GLA65475 GUW65434:GUW65475 HES65434:HES65475 HOO65434:HOO65475 HYK65434:HYK65475 IIG65434:IIG65475 ISC65434:ISC65475 JBY65434:JBY65475 JLU65434:JLU65475 JVQ65434:JVQ65475 KFM65434:KFM65475 KPI65434:KPI65475 KZE65434:KZE65475 LJA65434:LJA65475 LSW65434:LSW65475 MCS65434:MCS65475 MMO65434:MMO65475 MWK65434:MWK65475 NGG65434:NGG65475 NQC65434:NQC65475 NZY65434:NZY65475 OJU65434:OJU65475 OTQ65434:OTQ65475 PDM65434:PDM65475 PNI65434:PNI65475 PXE65434:PXE65475 QHA65434:QHA65475 QQW65434:QQW65475 RAS65434:RAS65475 RKO65434:RKO65475 RUK65434:RUK65475 SEG65434:SEG65475 SOC65434:SOC65475 SXY65434:SXY65475 THU65434:THU65475 TRQ65434:TRQ65475 UBM65434:UBM65475 ULI65434:ULI65475 UVE65434:UVE65475 VFA65434:VFA65475 VOW65434:VOW65475 VYS65434:VYS65475 WIO65434:WIO65475 FY130970:FY131011 PU130970:PU131011 ZQ130970:ZQ131011 AJM130970:AJM131011 ATI130970:ATI131011 BDE130970:BDE131011 BNA130970:BNA131011 BWW130970:BWW131011 CGS130970:CGS131011 CQO130970:CQO131011 DAK130970:DAK131011 DKG130970:DKG131011 DUC130970:DUC131011 EDY130970:EDY131011 ENU130970:ENU131011 EXQ130970:EXQ131011 FHM130970:FHM131011 FRI130970:FRI131011 GBE130970:GBE131011 GLA130970:GLA131011 GUW130970:GUW131011 HES130970:HES131011 HOO130970:HOO131011 HYK130970:HYK131011 IIG130970:IIG131011 ISC130970:ISC131011 JBY130970:JBY131011 JLU130970:JLU131011 JVQ130970:JVQ131011 KFM130970:KFM131011 KPI130970:KPI131011 KZE130970:KZE131011 LJA130970:LJA131011 LSW130970:LSW131011 MCS130970:MCS131011 MMO130970:MMO131011 MWK130970:MWK131011 NGG130970:NGG131011 NQC130970:NQC131011 NZY130970:NZY131011 OJU130970:OJU131011 OTQ130970:OTQ131011 PDM130970:PDM131011 PNI130970:PNI131011 PXE130970:PXE131011 QHA130970:QHA131011 QQW130970:QQW131011 RAS130970:RAS131011 RKO130970:RKO131011 RUK130970:RUK131011 SEG130970:SEG131011 SOC130970:SOC131011 SXY130970:SXY131011 THU130970:THU131011 TRQ130970:TRQ131011 UBM130970:UBM131011 ULI130970:ULI131011 UVE130970:UVE131011 VFA130970:VFA131011 VOW130970:VOW131011 VYS130970:VYS131011 WIO130970:WIO131011 FY196506:FY196547 PU196506:PU196547 ZQ196506:ZQ196547 AJM196506:AJM196547 ATI196506:ATI196547 BDE196506:BDE196547 BNA196506:BNA196547 BWW196506:BWW196547 CGS196506:CGS196547 CQO196506:CQO196547 DAK196506:DAK196547 DKG196506:DKG196547 DUC196506:DUC196547 EDY196506:EDY196547 ENU196506:ENU196547 EXQ196506:EXQ196547 FHM196506:FHM196547 FRI196506:FRI196547 GBE196506:GBE196547 GLA196506:GLA196547 GUW196506:GUW196547 HES196506:HES196547 HOO196506:HOO196547 HYK196506:HYK196547 IIG196506:IIG196547 ISC196506:ISC196547 JBY196506:JBY196547 JLU196506:JLU196547 JVQ196506:JVQ196547 KFM196506:KFM196547 KPI196506:KPI196547 KZE196506:KZE196547 LJA196506:LJA196547 LSW196506:LSW196547 MCS196506:MCS196547 MMO196506:MMO196547 MWK196506:MWK196547 NGG196506:NGG196547 NQC196506:NQC196547 NZY196506:NZY196547 OJU196506:OJU196547 OTQ196506:OTQ196547 PDM196506:PDM196547 PNI196506:PNI196547 PXE196506:PXE196547 QHA196506:QHA196547 QQW196506:QQW196547 RAS196506:RAS196547 RKO196506:RKO196547 RUK196506:RUK196547 SEG196506:SEG196547 SOC196506:SOC196547 SXY196506:SXY196547 THU196506:THU196547 TRQ196506:TRQ196547 UBM196506:UBM196547 ULI196506:ULI196547 UVE196506:UVE196547 VFA196506:VFA196547 VOW196506:VOW196547 VYS196506:VYS196547 WIO196506:WIO196547 FY262042:FY262083 PU262042:PU262083 ZQ262042:ZQ262083 AJM262042:AJM262083 ATI262042:ATI262083 BDE262042:BDE262083 BNA262042:BNA262083 BWW262042:BWW262083 CGS262042:CGS262083 CQO262042:CQO262083 DAK262042:DAK262083 DKG262042:DKG262083 DUC262042:DUC262083 EDY262042:EDY262083 ENU262042:ENU262083 EXQ262042:EXQ262083 FHM262042:FHM262083 FRI262042:FRI262083 GBE262042:GBE262083 GLA262042:GLA262083 GUW262042:GUW262083 HES262042:HES262083 HOO262042:HOO262083 HYK262042:HYK262083 IIG262042:IIG262083 ISC262042:ISC262083 JBY262042:JBY262083 JLU262042:JLU262083 JVQ262042:JVQ262083 KFM262042:KFM262083 KPI262042:KPI262083 KZE262042:KZE262083 LJA262042:LJA262083 LSW262042:LSW262083 MCS262042:MCS262083 MMO262042:MMO262083 MWK262042:MWK262083 NGG262042:NGG262083 NQC262042:NQC262083 NZY262042:NZY262083 OJU262042:OJU262083 OTQ262042:OTQ262083 PDM262042:PDM262083 PNI262042:PNI262083 PXE262042:PXE262083 QHA262042:QHA262083 QQW262042:QQW262083 RAS262042:RAS262083 RKO262042:RKO262083 RUK262042:RUK262083 SEG262042:SEG262083 SOC262042:SOC262083 SXY262042:SXY262083 THU262042:THU262083 TRQ262042:TRQ262083 UBM262042:UBM262083 ULI262042:ULI262083 UVE262042:UVE262083 VFA262042:VFA262083 VOW262042:VOW262083 VYS262042:VYS262083 WIO262042:WIO262083 FY327578:FY327619 PU327578:PU327619 ZQ327578:ZQ327619 AJM327578:AJM327619 ATI327578:ATI327619 BDE327578:BDE327619 BNA327578:BNA327619 BWW327578:BWW327619 CGS327578:CGS327619 CQO327578:CQO327619 DAK327578:DAK327619 DKG327578:DKG327619 DUC327578:DUC327619 EDY327578:EDY327619 ENU327578:ENU327619 EXQ327578:EXQ327619 FHM327578:FHM327619 FRI327578:FRI327619 GBE327578:GBE327619 GLA327578:GLA327619 GUW327578:GUW327619 HES327578:HES327619 HOO327578:HOO327619 HYK327578:HYK327619 IIG327578:IIG327619 ISC327578:ISC327619 JBY327578:JBY327619 JLU327578:JLU327619 JVQ327578:JVQ327619 KFM327578:KFM327619 KPI327578:KPI327619 KZE327578:KZE327619 LJA327578:LJA327619 LSW327578:LSW327619 MCS327578:MCS327619 MMO327578:MMO327619 MWK327578:MWK327619 NGG327578:NGG327619 NQC327578:NQC327619 NZY327578:NZY327619 OJU327578:OJU327619 OTQ327578:OTQ327619 PDM327578:PDM327619 PNI327578:PNI327619 PXE327578:PXE327619 QHA327578:QHA327619 QQW327578:QQW327619 RAS327578:RAS327619 RKO327578:RKO327619 RUK327578:RUK327619 SEG327578:SEG327619 SOC327578:SOC327619 SXY327578:SXY327619 THU327578:THU327619 TRQ327578:TRQ327619 UBM327578:UBM327619 ULI327578:ULI327619 UVE327578:UVE327619 VFA327578:VFA327619 VOW327578:VOW327619 VYS327578:VYS327619 WIO327578:WIO327619 FY393114:FY393155 PU393114:PU393155 ZQ393114:ZQ393155 AJM393114:AJM393155 ATI393114:ATI393155 BDE393114:BDE393155 BNA393114:BNA393155 BWW393114:BWW393155 CGS393114:CGS393155 CQO393114:CQO393155 DAK393114:DAK393155 DKG393114:DKG393155 DUC393114:DUC393155 EDY393114:EDY393155 ENU393114:ENU393155 EXQ393114:EXQ393155 FHM393114:FHM393155 FRI393114:FRI393155 GBE393114:GBE393155 GLA393114:GLA393155 GUW393114:GUW393155 HES393114:HES393155 HOO393114:HOO393155 HYK393114:HYK393155 IIG393114:IIG393155 ISC393114:ISC393155 JBY393114:JBY393155 JLU393114:JLU393155 JVQ393114:JVQ393155 KFM393114:KFM393155 KPI393114:KPI393155 KZE393114:KZE393155 LJA393114:LJA393155 LSW393114:LSW393155 MCS393114:MCS393155 MMO393114:MMO393155 MWK393114:MWK393155 NGG393114:NGG393155 NQC393114:NQC393155 NZY393114:NZY393155 OJU393114:OJU393155 OTQ393114:OTQ393155 PDM393114:PDM393155 PNI393114:PNI393155 PXE393114:PXE393155 QHA393114:QHA393155 QQW393114:QQW393155 RAS393114:RAS393155 RKO393114:RKO393155 RUK393114:RUK393155 SEG393114:SEG393155 SOC393114:SOC393155 SXY393114:SXY393155 THU393114:THU393155 TRQ393114:TRQ393155 UBM393114:UBM393155 ULI393114:ULI393155 UVE393114:UVE393155 VFA393114:VFA393155 VOW393114:VOW393155 VYS393114:VYS393155 WIO393114:WIO393155 FY458650:FY458691 PU458650:PU458691 ZQ458650:ZQ458691 AJM458650:AJM458691 ATI458650:ATI458691 BDE458650:BDE458691 BNA458650:BNA458691 BWW458650:BWW458691 CGS458650:CGS458691 CQO458650:CQO458691 DAK458650:DAK458691 DKG458650:DKG458691 DUC458650:DUC458691 EDY458650:EDY458691 ENU458650:ENU458691 EXQ458650:EXQ458691 FHM458650:FHM458691 FRI458650:FRI458691 GBE458650:GBE458691 GLA458650:GLA458691 GUW458650:GUW458691 HES458650:HES458691 HOO458650:HOO458691 HYK458650:HYK458691 IIG458650:IIG458691 ISC458650:ISC458691 JBY458650:JBY458691 JLU458650:JLU458691 JVQ458650:JVQ458691 KFM458650:KFM458691 KPI458650:KPI458691 KZE458650:KZE458691 LJA458650:LJA458691 LSW458650:LSW458691 MCS458650:MCS458691 MMO458650:MMO458691 MWK458650:MWK458691 NGG458650:NGG458691 NQC458650:NQC458691 NZY458650:NZY458691 OJU458650:OJU458691 OTQ458650:OTQ458691 PDM458650:PDM458691 PNI458650:PNI458691 PXE458650:PXE458691 QHA458650:QHA458691 QQW458650:QQW458691 RAS458650:RAS458691 RKO458650:RKO458691 RUK458650:RUK458691 SEG458650:SEG458691 SOC458650:SOC458691 SXY458650:SXY458691 THU458650:THU458691 TRQ458650:TRQ458691 UBM458650:UBM458691 ULI458650:ULI458691 UVE458650:UVE458691 VFA458650:VFA458691 VOW458650:VOW458691 VYS458650:VYS458691 WIO458650:WIO458691 FY524186:FY524227 PU524186:PU524227 ZQ524186:ZQ524227 AJM524186:AJM524227 ATI524186:ATI524227 BDE524186:BDE524227 BNA524186:BNA524227 BWW524186:BWW524227 CGS524186:CGS524227 CQO524186:CQO524227 DAK524186:DAK524227 DKG524186:DKG524227 DUC524186:DUC524227 EDY524186:EDY524227 ENU524186:ENU524227 EXQ524186:EXQ524227 FHM524186:FHM524227 FRI524186:FRI524227 GBE524186:GBE524227 GLA524186:GLA524227 GUW524186:GUW524227 HES524186:HES524227 HOO524186:HOO524227 HYK524186:HYK524227 IIG524186:IIG524227 ISC524186:ISC524227 JBY524186:JBY524227 JLU524186:JLU524227 JVQ524186:JVQ524227 KFM524186:KFM524227 KPI524186:KPI524227 KZE524186:KZE524227 LJA524186:LJA524227 LSW524186:LSW524227 MCS524186:MCS524227 MMO524186:MMO524227 MWK524186:MWK524227 NGG524186:NGG524227 NQC524186:NQC524227 NZY524186:NZY524227 OJU524186:OJU524227 OTQ524186:OTQ524227 PDM524186:PDM524227 PNI524186:PNI524227 PXE524186:PXE524227 QHA524186:QHA524227 QQW524186:QQW524227 RAS524186:RAS524227 RKO524186:RKO524227 RUK524186:RUK524227 SEG524186:SEG524227 SOC524186:SOC524227 SXY524186:SXY524227 THU524186:THU524227 TRQ524186:TRQ524227 UBM524186:UBM524227 ULI524186:ULI524227 UVE524186:UVE524227 VFA524186:VFA524227 VOW524186:VOW524227 VYS524186:VYS524227 WIO524186:WIO524227 FY589722:FY589763 PU589722:PU589763 ZQ589722:ZQ589763 AJM589722:AJM589763 ATI589722:ATI589763 BDE589722:BDE589763 BNA589722:BNA589763 BWW589722:BWW589763 CGS589722:CGS589763 CQO589722:CQO589763 DAK589722:DAK589763 DKG589722:DKG589763 DUC589722:DUC589763 EDY589722:EDY589763 ENU589722:ENU589763 EXQ589722:EXQ589763 FHM589722:FHM589763 FRI589722:FRI589763 GBE589722:GBE589763 GLA589722:GLA589763 GUW589722:GUW589763 HES589722:HES589763 HOO589722:HOO589763 HYK589722:HYK589763 IIG589722:IIG589763 ISC589722:ISC589763 JBY589722:JBY589763 JLU589722:JLU589763 JVQ589722:JVQ589763 KFM589722:KFM589763 KPI589722:KPI589763 KZE589722:KZE589763 LJA589722:LJA589763 LSW589722:LSW589763 MCS589722:MCS589763 MMO589722:MMO589763 MWK589722:MWK589763 NGG589722:NGG589763 NQC589722:NQC589763 NZY589722:NZY589763 OJU589722:OJU589763 OTQ589722:OTQ589763 PDM589722:PDM589763 PNI589722:PNI589763 PXE589722:PXE589763 QHA589722:QHA589763 QQW589722:QQW589763 RAS589722:RAS589763 RKO589722:RKO589763 RUK589722:RUK589763 SEG589722:SEG589763 SOC589722:SOC589763 SXY589722:SXY589763 THU589722:THU589763 TRQ589722:TRQ589763 UBM589722:UBM589763 ULI589722:ULI589763 UVE589722:UVE589763 VFA589722:VFA589763 VOW589722:VOW589763 VYS589722:VYS589763 WIO589722:WIO589763 FY655258:FY655299 PU655258:PU655299 ZQ655258:ZQ655299 AJM655258:AJM655299 ATI655258:ATI655299 BDE655258:BDE655299 BNA655258:BNA655299 BWW655258:BWW655299 CGS655258:CGS655299 CQO655258:CQO655299 DAK655258:DAK655299 DKG655258:DKG655299 DUC655258:DUC655299 EDY655258:EDY655299 ENU655258:ENU655299 EXQ655258:EXQ655299 FHM655258:FHM655299 FRI655258:FRI655299 GBE655258:GBE655299 GLA655258:GLA655299 GUW655258:GUW655299 HES655258:HES655299 HOO655258:HOO655299 HYK655258:HYK655299 IIG655258:IIG655299 ISC655258:ISC655299 JBY655258:JBY655299 JLU655258:JLU655299 JVQ655258:JVQ655299 KFM655258:KFM655299 KPI655258:KPI655299 KZE655258:KZE655299 LJA655258:LJA655299 LSW655258:LSW655299 MCS655258:MCS655299 MMO655258:MMO655299 MWK655258:MWK655299 NGG655258:NGG655299 NQC655258:NQC655299 NZY655258:NZY655299 OJU655258:OJU655299 OTQ655258:OTQ655299 PDM655258:PDM655299 PNI655258:PNI655299 PXE655258:PXE655299 QHA655258:QHA655299 QQW655258:QQW655299 RAS655258:RAS655299 RKO655258:RKO655299 RUK655258:RUK655299 SEG655258:SEG655299 SOC655258:SOC655299 SXY655258:SXY655299 THU655258:THU655299 TRQ655258:TRQ655299 UBM655258:UBM655299 ULI655258:ULI655299 UVE655258:UVE655299 VFA655258:VFA655299 VOW655258:VOW655299 VYS655258:VYS655299 WIO655258:WIO655299 FY720794:FY720835 PU720794:PU720835 ZQ720794:ZQ720835 AJM720794:AJM720835 ATI720794:ATI720835 BDE720794:BDE720835 BNA720794:BNA720835 BWW720794:BWW720835 CGS720794:CGS720835 CQO720794:CQO720835 DAK720794:DAK720835 DKG720794:DKG720835 DUC720794:DUC720835 EDY720794:EDY720835 ENU720794:ENU720835 EXQ720794:EXQ720835 FHM720794:FHM720835 FRI720794:FRI720835 GBE720794:GBE720835 GLA720794:GLA720835 GUW720794:GUW720835 HES720794:HES720835 HOO720794:HOO720835 HYK720794:HYK720835 IIG720794:IIG720835 ISC720794:ISC720835 JBY720794:JBY720835 JLU720794:JLU720835 JVQ720794:JVQ720835 KFM720794:KFM720835 KPI720794:KPI720835 KZE720794:KZE720835 LJA720794:LJA720835 LSW720794:LSW720835 MCS720794:MCS720835 MMO720794:MMO720835 MWK720794:MWK720835 NGG720794:NGG720835 NQC720794:NQC720835 NZY720794:NZY720835 OJU720794:OJU720835 OTQ720794:OTQ720835 PDM720794:PDM720835 PNI720794:PNI720835 PXE720794:PXE720835 QHA720794:QHA720835 QQW720794:QQW720835 RAS720794:RAS720835 RKO720794:RKO720835 RUK720794:RUK720835 SEG720794:SEG720835 SOC720794:SOC720835 SXY720794:SXY720835 THU720794:THU720835 TRQ720794:TRQ720835 UBM720794:UBM720835 ULI720794:ULI720835 UVE720794:UVE720835 VFA720794:VFA720835 VOW720794:VOW720835 VYS720794:VYS720835 WIO720794:WIO720835 FY786330:FY786371 PU786330:PU786371 ZQ786330:ZQ786371 AJM786330:AJM786371 ATI786330:ATI786371 BDE786330:BDE786371 BNA786330:BNA786371 BWW786330:BWW786371 CGS786330:CGS786371 CQO786330:CQO786371 DAK786330:DAK786371 DKG786330:DKG786371 DUC786330:DUC786371 EDY786330:EDY786371 ENU786330:ENU786371 EXQ786330:EXQ786371 FHM786330:FHM786371 FRI786330:FRI786371 GBE786330:GBE786371 GLA786330:GLA786371 GUW786330:GUW786371 HES786330:HES786371 HOO786330:HOO786371 HYK786330:HYK786371 IIG786330:IIG786371 ISC786330:ISC786371 JBY786330:JBY786371 JLU786330:JLU786371 JVQ786330:JVQ786371 KFM786330:KFM786371 KPI786330:KPI786371 KZE786330:KZE786371 LJA786330:LJA786371 LSW786330:LSW786371 MCS786330:MCS786371 MMO786330:MMO786371 MWK786330:MWK786371 NGG786330:NGG786371 NQC786330:NQC786371 NZY786330:NZY786371 OJU786330:OJU786371 OTQ786330:OTQ786371 PDM786330:PDM786371 PNI786330:PNI786371 PXE786330:PXE786371 QHA786330:QHA786371 QQW786330:QQW786371 RAS786330:RAS786371 RKO786330:RKO786371 RUK786330:RUK786371 SEG786330:SEG786371 SOC786330:SOC786371 SXY786330:SXY786371 THU786330:THU786371 TRQ786330:TRQ786371 UBM786330:UBM786371 ULI786330:ULI786371 UVE786330:UVE786371 VFA786330:VFA786371 VOW786330:VOW786371 VYS786330:VYS786371 WIO786330:WIO786371 FY851866:FY851907 PU851866:PU851907 ZQ851866:ZQ851907 AJM851866:AJM851907 ATI851866:ATI851907 BDE851866:BDE851907 BNA851866:BNA851907 BWW851866:BWW851907 CGS851866:CGS851907 CQO851866:CQO851907 DAK851866:DAK851907 DKG851866:DKG851907 DUC851866:DUC851907 EDY851866:EDY851907 ENU851866:ENU851907 EXQ851866:EXQ851907 FHM851866:FHM851907 FRI851866:FRI851907 GBE851866:GBE851907 GLA851866:GLA851907 GUW851866:GUW851907 HES851866:HES851907 HOO851866:HOO851907 HYK851866:HYK851907 IIG851866:IIG851907 ISC851866:ISC851907 JBY851866:JBY851907 JLU851866:JLU851907 JVQ851866:JVQ851907 KFM851866:KFM851907 KPI851866:KPI851907 KZE851866:KZE851907 LJA851866:LJA851907 LSW851866:LSW851907 MCS851866:MCS851907 MMO851866:MMO851907 MWK851866:MWK851907 NGG851866:NGG851907 NQC851866:NQC851907 NZY851866:NZY851907 OJU851866:OJU851907 OTQ851866:OTQ851907 PDM851866:PDM851907 PNI851866:PNI851907 PXE851866:PXE851907 QHA851866:QHA851907 QQW851866:QQW851907 RAS851866:RAS851907 RKO851866:RKO851907 RUK851866:RUK851907 SEG851866:SEG851907 SOC851866:SOC851907 SXY851866:SXY851907 THU851866:THU851907 TRQ851866:TRQ851907 UBM851866:UBM851907 ULI851866:ULI851907 UVE851866:UVE851907 VFA851866:VFA851907 VOW851866:VOW851907 VYS851866:VYS851907 WIO851866:WIO851907 FY917402:FY917443 PU917402:PU917443 ZQ917402:ZQ917443 AJM917402:AJM917443 ATI917402:ATI917443 BDE917402:BDE917443 BNA917402:BNA917443 BWW917402:BWW917443 CGS917402:CGS917443 CQO917402:CQO917443 DAK917402:DAK917443 DKG917402:DKG917443 DUC917402:DUC917443 EDY917402:EDY917443 ENU917402:ENU917443 EXQ917402:EXQ917443 FHM917402:FHM917443 FRI917402:FRI917443 GBE917402:GBE917443 GLA917402:GLA917443 GUW917402:GUW917443 HES917402:HES917443 HOO917402:HOO917443 HYK917402:HYK917443 IIG917402:IIG917443 ISC917402:ISC917443 JBY917402:JBY917443 JLU917402:JLU917443 JVQ917402:JVQ917443 KFM917402:KFM917443 KPI917402:KPI917443 KZE917402:KZE917443 LJA917402:LJA917443 LSW917402:LSW917443 MCS917402:MCS917443 MMO917402:MMO917443 MWK917402:MWK917443 NGG917402:NGG917443 NQC917402:NQC917443 NZY917402:NZY917443 OJU917402:OJU917443 OTQ917402:OTQ917443 PDM917402:PDM917443 PNI917402:PNI917443 PXE917402:PXE917443 QHA917402:QHA917443 QQW917402:QQW917443 RAS917402:RAS917443 RKO917402:RKO917443 RUK917402:RUK917443 SEG917402:SEG917443 SOC917402:SOC917443 SXY917402:SXY917443 THU917402:THU917443 TRQ917402:TRQ917443 UBM917402:UBM917443 ULI917402:ULI917443 UVE917402:UVE917443 VFA917402:VFA917443 VOW917402:VOW917443 VYS917402:VYS917443 WIO917402:WIO917443 FY982938:FY982979 PU982938:PU982979 ZQ982938:ZQ982979 AJM982938:AJM982979 ATI982938:ATI982979 BDE982938:BDE982979 BNA982938:BNA982979 BWW982938:BWW982979 CGS982938:CGS982979 CQO982938:CQO982979 DAK982938:DAK982979 DKG982938:DKG982979 DUC982938:DUC982979 EDY982938:EDY982979 ENU982938:ENU982979 EXQ982938:EXQ982979 FHM982938:FHM982979 FRI982938:FRI982979 GBE982938:GBE982979 GLA982938:GLA982979 GUW982938:GUW982979 HES982938:HES982979 HOO982938:HOO982979 HYK982938:HYK982979 IIG982938:IIG982979 ISC982938:ISC982979 JBY982938:JBY982979 JLU982938:JLU982979 JVQ982938:JVQ982979 KFM982938:KFM982979 KPI982938:KPI982979 KZE982938:KZE982979 LJA982938:LJA982979 LSW982938:LSW982979 MCS982938:MCS982979 MMO982938:MMO982979 MWK982938:MWK982979 NGG982938:NGG982979 NQC982938:NQC982979 NZY982938:NZY982979 OJU982938:OJU982979 OTQ982938:OTQ982979 PDM982938:PDM982979 PNI982938:PNI982979 PXE982938:PXE982979 QHA982938:QHA982979 QQW982938:QQW982979 RAS982938:RAS982979 RKO982938:RKO982979 RUK982938:RUK982979 SEG982938:SEG982979 SOC982938:SOC982979 SXY982938:SXY982979 THU982938:THU982979 TRQ982938:TRQ982979 UBM982938:UBM982979 ULI982938:ULI982979 UVE982938:UVE982979 VFA982938:VFA982979 VOW982938:VOW982979 VYS982938:VYS982979 WIO982938:WIO982979 DAK22 CQO22 CGS22 BWW22 BNA22 BDE22 ATI22 AJM22 ZQ22 PU22 FY22 WIO22 VYS22 VOW22 VFA22 UVE22 ULI22 UBM22 TRQ22 THU22 SXY22 SOC22 SEG22 RUK22 RKO22 RAS22 QQW22 QHA22 PXE22 PNI22 PDM22 OTQ22 OJU22 NZY22 NQC22 NGG22 MWK22 MMO22 MCS22 LSW22 LJA22 KZE22 KPI22 KFM22 JVQ22 JLU22 JBY22 ISC22 IIG22 HYK22 HOO22 HES22 GUW22 GLA22 GBE22 FRI22 FHM22 EXQ22 ENU22 EDY22 DUC22 DKG22 R23:R1048576 EXQ11:EXQ18 FHM11:FHM18 FRI11:FRI18 GBE11:GBE18 GLA11:GLA18 GUW11:GUW18 HES11:HES18 HOO11:HOO18 HYK11:HYK18 IIG11:IIG18 ISC11:ISC18 JBY11:JBY18 JLU11:JLU18 JVQ11:JVQ18 KFM11:KFM18 KPI11:KPI18 KZE11:KZE18 LJA11:LJA18 LSW11:LSW18 MCS11:MCS18 MMO11:MMO18 MWK11:MWK18 NGG11:NGG18 NQC11:NQC18 NZY11:NZY18 OJU11:OJU18 OTQ11:OTQ18 PDM11:PDM18 PNI11:PNI18 PXE11:PXE18 QHA11:QHA18 QQW11:QQW18 RAS11:RAS18 RKO11:RKO18 RUK11:RUK18 SEG11:SEG18 SOC11:SOC18 SXY11:SXY18 THU11:THU18 TRQ11:TRQ18 UBM11:UBM18 ULI11:ULI18 UVE11:UVE18 VFA11:VFA18 VOW11:VOW18 VYS11:VYS18 WIO11:WIO18 FY11:FY18 PU11:PU18 ZQ11:ZQ18 AJM11:AJM18 ATI11:ATI18 BDE11:BDE18 BNA11:BNA18 BWW11:BWW18 CGS11:CGS18 CQO11:CQO18 DAK11:DAK18 DKG11:DKG18 DUC11:DUC18 EDY11:EDY18 ENU11:ENU18 R11:R18">
      <formula1>NC</formula1>
    </dataValidation>
    <dataValidation type="list" allowBlank="1" showInputMessage="1" showErrorMessage="1" promptTitle="NIVEL DE EXPOSICIÓN" prompt="1 = ESPORÁDICA_x000a_2 = OCASIONAL_x000a_3 = FRECUENTE_x000a_4 = CONTINUA" sqref="FV65434:FV65475 PR65434:PR65475 ZN65434:ZN65475 AJJ65434:AJJ65475 ATF65434:ATF65475 BDB65434:BDB65475 BMX65434:BMX65475 BWT65434:BWT65475 CGP65434:CGP65475 CQL65434:CQL65475 DAH65434:DAH65475 DKD65434:DKD65475 DTZ65434:DTZ65475 EDV65434:EDV65475 ENR65434:ENR65475 EXN65434:EXN65475 FHJ65434:FHJ65475 FRF65434:FRF65475 GBB65434:GBB65475 GKX65434:GKX65475 GUT65434:GUT65475 HEP65434:HEP65475 HOL65434:HOL65475 HYH65434:HYH65475 IID65434:IID65475 IRZ65434:IRZ65475 JBV65434:JBV65475 JLR65434:JLR65475 JVN65434:JVN65475 KFJ65434:KFJ65475 KPF65434:KPF65475 KZB65434:KZB65475 LIX65434:LIX65475 LST65434:LST65475 MCP65434:MCP65475 MML65434:MML65475 MWH65434:MWH65475 NGD65434:NGD65475 NPZ65434:NPZ65475 NZV65434:NZV65475 OJR65434:OJR65475 OTN65434:OTN65475 PDJ65434:PDJ65475 PNF65434:PNF65475 PXB65434:PXB65475 QGX65434:QGX65475 QQT65434:QQT65475 RAP65434:RAP65475 RKL65434:RKL65475 RUH65434:RUH65475 SED65434:SED65475 SNZ65434:SNZ65475 SXV65434:SXV65475 THR65434:THR65475 TRN65434:TRN65475 UBJ65434:UBJ65475 ULF65434:ULF65475 UVB65434:UVB65475 VEX65434:VEX65475 VOT65434:VOT65475 VYP65434:VYP65475 WIL65434:WIL65475 FV130970:FV131011 PR130970:PR131011 ZN130970:ZN131011 AJJ130970:AJJ131011 ATF130970:ATF131011 BDB130970:BDB131011 BMX130970:BMX131011 BWT130970:BWT131011 CGP130970:CGP131011 CQL130970:CQL131011 DAH130970:DAH131011 DKD130970:DKD131011 DTZ130970:DTZ131011 EDV130970:EDV131011 ENR130970:ENR131011 EXN130970:EXN131011 FHJ130970:FHJ131011 FRF130970:FRF131011 GBB130970:GBB131011 GKX130970:GKX131011 GUT130970:GUT131011 HEP130970:HEP131011 HOL130970:HOL131011 HYH130970:HYH131011 IID130970:IID131011 IRZ130970:IRZ131011 JBV130970:JBV131011 JLR130970:JLR131011 JVN130970:JVN131011 KFJ130970:KFJ131011 KPF130970:KPF131011 KZB130970:KZB131011 LIX130970:LIX131011 LST130970:LST131011 MCP130970:MCP131011 MML130970:MML131011 MWH130970:MWH131011 NGD130970:NGD131011 NPZ130970:NPZ131011 NZV130970:NZV131011 OJR130970:OJR131011 OTN130970:OTN131011 PDJ130970:PDJ131011 PNF130970:PNF131011 PXB130970:PXB131011 QGX130970:QGX131011 QQT130970:QQT131011 RAP130970:RAP131011 RKL130970:RKL131011 RUH130970:RUH131011 SED130970:SED131011 SNZ130970:SNZ131011 SXV130970:SXV131011 THR130970:THR131011 TRN130970:TRN131011 UBJ130970:UBJ131011 ULF130970:ULF131011 UVB130970:UVB131011 VEX130970:VEX131011 VOT130970:VOT131011 VYP130970:VYP131011 WIL130970:WIL131011 FV196506:FV196547 PR196506:PR196547 ZN196506:ZN196547 AJJ196506:AJJ196547 ATF196506:ATF196547 BDB196506:BDB196547 BMX196506:BMX196547 BWT196506:BWT196547 CGP196506:CGP196547 CQL196506:CQL196547 DAH196506:DAH196547 DKD196506:DKD196547 DTZ196506:DTZ196547 EDV196506:EDV196547 ENR196506:ENR196547 EXN196506:EXN196547 FHJ196506:FHJ196547 FRF196506:FRF196547 GBB196506:GBB196547 GKX196506:GKX196547 GUT196506:GUT196547 HEP196506:HEP196547 HOL196506:HOL196547 HYH196506:HYH196547 IID196506:IID196547 IRZ196506:IRZ196547 JBV196506:JBV196547 JLR196506:JLR196547 JVN196506:JVN196547 KFJ196506:KFJ196547 KPF196506:KPF196547 KZB196506:KZB196547 LIX196506:LIX196547 LST196506:LST196547 MCP196506:MCP196547 MML196506:MML196547 MWH196506:MWH196547 NGD196506:NGD196547 NPZ196506:NPZ196547 NZV196506:NZV196547 OJR196506:OJR196547 OTN196506:OTN196547 PDJ196506:PDJ196547 PNF196506:PNF196547 PXB196506:PXB196547 QGX196506:QGX196547 QQT196506:QQT196547 RAP196506:RAP196547 RKL196506:RKL196547 RUH196506:RUH196547 SED196506:SED196547 SNZ196506:SNZ196547 SXV196506:SXV196547 THR196506:THR196547 TRN196506:TRN196547 UBJ196506:UBJ196547 ULF196506:ULF196547 UVB196506:UVB196547 VEX196506:VEX196547 VOT196506:VOT196547 VYP196506:VYP196547 WIL196506:WIL196547 FV262042:FV262083 PR262042:PR262083 ZN262042:ZN262083 AJJ262042:AJJ262083 ATF262042:ATF262083 BDB262042:BDB262083 BMX262042:BMX262083 BWT262042:BWT262083 CGP262042:CGP262083 CQL262042:CQL262083 DAH262042:DAH262083 DKD262042:DKD262083 DTZ262042:DTZ262083 EDV262042:EDV262083 ENR262042:ENR262083 EXN262042:EXN262083 FHJ262042:FHJ262083 FRF262042:FRF262083 GBB262042:GBB262083 GKX262042:GKX262083 GUT262042:GUT262083 HEP262042:HEP262083 HOL262042:HOL262083 HYH262042:HYH262083 IID262042:IID262083 IRZ262042:IRZ262083 JBV262042:JBV262083 JLR262042:JLR262083 JVN262042:JVN262083 KFJ262042:KFJ262083 KPF262042:KPF262083 KZB262042:KZB262083 LIX262042:LIX262083 LST262042:LST262083 MCP262042:MCP262083 MML262042:MML262083 MWH262042:MWH262083 NGD262042:NGD262083 NPZ262042:NPZ262083 NZV262042:NZV262083 OJR262042:OJR262083 OTN262042:OTN262083 PDJ262042:PDJ262083 PNF262042:PNF262083 PXB262042:PXB262083 QGX262042:QGX262083 QQT262042:QQT262083 RAP262042:RAP262083 RKL262042:RKL262083 RUH262042:RUH262083 SED262042:SED262083 SNZ262042:SNZ262083 SXV262042:SXV262083 THR262042:THR262083 TRN262042:TRN262083 UBJ262042:UBJ262083 ULF262042:ULF262083 UVB262042:UVB262083 VEX262042:VEX262083 VOT262042:VOT262083 VYP262042:VYP262083 WIL262042:WIL262083 FV327578:FV327619 PR327578:PR327619 ZN327578:ZN327619 AJJ327578:AJJ327619 ATF327578:ATF327619 BDB327578:BDB327619 BMX327578:BMX327619 BWT327578:BWT327619 CGP327578:CGP327619 CQL327578:CQL327619 DAH327578:DAH327619 DKD327578:DKD327619 DTZ327578:DTZ327619 EDV327578:EDV327619 ENR327578:ENR327619 EXN327578:EXN327619 FHJ327578:FHJ327619 FRF327578:FRF327619 GBB327578:GBB327619 GKX327578:GKX327619 GUT327578:GUT327619 HEP327578:HEP327619 HOL327578:HOL327619 HYH327578:HYH327619 IID327578:IID327619 IRZ327578:IRZ327619 JBV327578:JBV327619 JLR327578:JLR327619 JVN327578:JVN327619 KFJ327578:KFJ327619 KPF327578:KPF327619 KZB327578:KZB327619 LIX327578:LIX327619 LST327578:LST327619 MCP327578:MCP327619 MML327578:MML327619 MWH327578:MWH327619 NGD327578:NGD327619 NPZ327578:NPZ327619 NZV327578:NZV327619 OJR327578:OJR327619 OTN327578:OTN327619 PDJ327578:PDJ327619 PNF327578:PNF327619 PXB327578:PXB327619 QGX327578:QGX327619 QQT327578:QQT327619 RAP327578:RAP327619 RKL327578:RKL327619 RUH327578:RUH327619 SED327578:SED327619 SNZ327578:SNZ327619 SXV327578:SXV327619 THR327578:THR327619 TRN327578:TRN327619 UBJ327578:UBJ327619 ULF327578:ULF327619 UVB327578:UVB327619 VEX327578:VEX327619 VOT327578:VOT327619 VYP327578:VYP327619 WIL327578:WIL327619 FV393114:FV393155 PR393114:PR393155 ZN393114:ZN393155 AJJ393114:AJJ393155 ATF393114:ATF393155 BDB393114:BDB393155 BMX393114:BMX393155 BWT393114:BWT393155 CGP393114:CGP393155 CQL393114:CQL393155 DAH393114:DAH393155 DKD393114:DKD393155 DTZ393114:DTZ393155 EDV393114:EDV393155 ENR393114:ENR393155 EXN393114:EXN393155 FHJ393114:FHJ393155 FRF393114:FRF393155 GBB393114:GBB393155 GKX393114:GKX393155 GUT393114:GUT393155 HEP393114:HEP393155 HOL393114:HOL393155 HYH393114:HYH393155 IID393114:IID393155 IRZ393114:IRZ393155 JBV393114:JBV393155 JLR393114:JLR393155 JVN393114:JVN393155 KFJ393114:KFJ393155 KPF393114:KPF393155 KZB393114:KZB393155 LIX393114:LIX393155 LST393114:LST393155 MCP393114:MCP393155 MML393114:MML393155 MWH393114:MWH393155 NGD393114:NGD393155 NPZ393114:NPZ393155 NZV393114:NZV393155 OJR393114:OJR393155 OTN393114:OTN393155 PDJ393114:PDJ393155 PNF393114:PNF393155 PXB393114:PXB393155 QGX393114:QGX393155 QQT393114:QQT393155 RAP393114:RAP393155 RKL393114:RKL393155 RUH393114:RUH393155 SED393114:SED393155 SNZ393114:SNZ393155 SXV393114:SXV393155 THR393114:THR393155 TRN393114:TRN393155 UBJ393114:UBJ393155 ULF393114:ULF393155 UVB393114:UVB393155 VEX393114:VEX393155 VOT393114:VOT393155 VYP393114:VYP393155 WIL393114:WIL393155 FV458650:FV458691 PR458650:PR458691 ZN458650:ZN458691 AJJ458650:AJJ458691 ATF458650:ATF458691 BDB458650:BDB458691 BMX458650:BMX458691 BWT458650:BWT458691 CGP458650:CGP458691 CQL458650:CQL458691 DAH458650:DAH458691 DKD458650:DKD458691 DTZ458650:DTZ458691 EDV458650:EDV458691 ENR458650:ENR458691 EXN458650:EXN458691 FHJ458650:FHJ458691 FRF458650:FRF458691 GBB458650:GBB458691 GKX458650:GKX458691 GUT458650:GUT458691 HEP458650:HEP458691 HOL458650:HOL458691 HYH458650:HYH458691 IID458650:IID458691 IRZ458650:IRZ458691 JBV458650:JBV458691 JLR458650:JLR458691 JVN458650:JVN458691 KFJ458650:KFJ458691 KPF458650:KPF458691 KZB458650:KZB458691 LIX458650:LIX458691 LST458650:LST458691 MCP458650:MCP458691 MML458650:MML458691 MWH458650:MWH458691 NGD458650:NGD458691 NPZ458650:NPZ458691 NZV458650:NZV458691 OJR458650:OJR458691 OTN458650:OTN458691 PDJ458650:PDJ458691 PNF458650:PNF458691 PXB458650:PXB458691 QGX458650:QGX458691 QQT458650:QQT458691 RAP458650:RAP458691 RKL458650:RKL458691 RUH458650:RUH458691 SED458650:SED458691 SNZ458650:SNZ458691 SXV458650:SXV458691 THR458650:THR458691 TRN458650:TRN458691 UBJ458650:UBJ458691 ULF458650:ULF458691 UVB458650:UVB458691 VEX458650:VEX458691 VOT458650:VOT458691 VYP458650:VYP458691 WIL458650:WIL458691 FV524186:FV524227 PR524186:PR524227 ZN524186:ZN524227 AJJ524186:AJJ524227 ATF524186:ATF524227 BDB524186:BDB524227 BMX524186:BMX524227 BWT524186:BWT524227 CGP524186:CGP524227 CQL524186:CQL524227 DAH524186:DAH524227 DKD524186:DKD524227 DTZ524186:DTZ524227 EDV524186:EDV524227 ENR524186:ENR524227 EXN524186:EXN524227 FHJ524186:FHJ524227 FRF524186:FRF524227 GBB524186:GBB524227 GKX524186:GKX524227 GUT524186:GUT524227 HEP524186:HEP524227 HOL524186:HOL524227 HYH524186:HYH524227 IID524186:IID524227 IRZ524186:IRZ524227 JBV524186:JBV524227 JLR524186:JLR524227 JVN524186:JVN524227 KFJ524186:KFJ524227 KPF524186:KPF524227 KZB524186:KZB524227 LIX524186:LIX524227 LST524186:LST524227 MCP524186:MCP524227 MML524186:MML524227 MWH524186:MWH524227 NGD524186:NGD524227 NPZ524186:NPZ524227 NZV524186:NZV524227 OJR524186:OJR524227 OTN524186:OTN524227 PDJ524186:PDJ524227 PNF524186:PNF524227 PXB524186:PXB524227 QGX524186:QGX524227 QQT524186:QQT524227 RAP524186:RAP524227 RKL524186:RKL524227 RUH524186:RUH524227 SED524186:SED524227 SNZ524186:SNZ524227 SXV524186:SXV524227 THR524186:THR524227 TRN524186:TRN524227 UBJ524186:UBJ524227 ULF524186:ULF524227 UVB524186:UVB524227 VEX524186:VEX524227 VOT524186:VOT524227 VYP524186:VYP524227 WIL524186:WIL524227 FV589722:FV589763 PR589722:PR589763 ZN589722:ZN589763 AJJ589722:AJJ589763 ATF589722:ATF589763 BDB589722:BDB589763 BMX589722:BMX589763 BWT589722:BWT589763 CGP589722:CGP589763 CQL589722:CQL589763 DAH589722:DAH589763 DKD589722:DKD589763 DTZ589722:DTZ589763 EDV589722:EDV589763 ENR589722:ENR589763 EXN589722:EXN589763 FHJ589722:FHJ589763 FRF589722:FRF589763 GBB589722:GBB589763 GKX589722:GKX589763 GUT589722:GUT589763 HEP589722:HEP589763 HOL589722:HOL589763 HYH589722:HYH589763 IID589722:IID589763 IRZ589722:IRZ589763 JBV589722:JBV589763 JLR589722:JLR589763 JVN589722:JVN589763 KFJ589722:KFJ589763 KPF589722:KPF589763 KZB589722:KZB589763 LIX589722:LIX589763 LST589722:LST589763 MCP589722:MCP589763 MML589722:MML589763 MWH589722:MWH589763 NGD589722:NGD589763 NPZ589722:NPZ589763 NZV589722:NZV589763 OJR589722:OJR589763 OTN589722:OTN589763 PDJ589722:PDJ589763 PNF589722:PNF589763 PXB589722:PXB589763 QGX589722:QGX589763 QQT589722:QQT589763 RAP589722:RAP589763 RKL589722:RKL589763 RUH589722:RUH589763 SED589722:SED589763 SNZ589722:SNZ589763 SXV589722:SXV589763 THR589722:THR589763 TRN589722:TRN589763 UBJ589722:UBJ589763 ULF589722:ULF589763 UVB589722:UVB589763 VEX589722:VEX589763 VOT589722:VOT589763 VYP589722:VYP589763 WIL589722:WIL589763 FV655258:FV655299 PR655258:PR655299 ZN655258:ZN655299 AJJ655258:AJJ655299 ATF655258:ATF655299 BDB655258:BDB655299 BMX655258:BMX655299 BWT655258:BWT655299 CGP655258:CGP655299 CQL655258:CQL655299 DAH655258:DAH655299 DKD655258:DKD655299 DTZ655258:DTZ655299 EDV655258:EDV655299 ENR655258:ENR655299 EXN655258:EXN655299 FHJ655258:FHJ655299 FRF655258:FRF655299 GBB655258:GBB655299 GKX655258:GKX655299 GUT655258:GUT655299 HEP655258:HEP655299 HOL655258:HOL655299 HYH655258:HYH655299 IID655258:IID655299 IRZ655258:IRZ655299 JBV655258:JBV655299 JLR655258:JLR655299 JVN655258:JVN655299 KFJ655258:KFJ655299 KPF655258:KPF655299 KZB655258:KZB655299 LIX655258:LIX655299 LST655258:LST655299 MCP655258:MCP655299 MML655258:MML655299 MWH655258:MWH655299 NGD655258:NGD655299 NPZ655258:NPZ655299 NZV655258:NZV655299 OJR655258:OJR655299 OTN655258:OTN655299 PDJ655258:PDJ655299 PNF655258:PNF655299 PXB655258:PXB655299 QGX655258:QGX655299 QQT655258:QQT655299 RAP655258:RAP655299 RKL655258:RKL655299 RUH655258:RUH655299 SED655258:SED655299 SNZ655258:SNZ655299 SXV655258:SXV655299 THR655258:THR655299 TRN655258:TRN655299 UBJ655258:UBJ655299 ULF655258:ULF655299 UVB655258:UVB655299 VEX655258:VEX655299 VOT655258:VOT655299 VYP655258:VYP655299 WIL655258:WIL655299 FV720794:FV720835 PR720794:PR720835 ZN720794:ZN720835 AJJ720794:AJJ720835 ATF720794:ATF720835 BDB720794:BDB720835 BMX720794:BMX720835 BWT720794:BWT720835 CGP720794:CGP720835 CQL720794:CQL720835 DAH720794:DAH720835 DKD720794:DKD720835 DTZ720794:DTZ720835 EDV720794:EDV720835 ENR720794:ENR720835 EXN720794:EXN720835 FHJ720794:FHJ720835 FRF720794:FRF720835 GBB720794:GBB720835 GKX720794:GKX720835 GUT720794:GUT720835 HEP720794:HEP720835 HOL720794:HOL720835 HYH720794:HYH720835 IID720794:IID720835 IRZ720794:IRZ720835 JBV720794:JBV720835 JLR720794:JLR720835 JVN720794:JVN720835 KFJ720794:KFJ720835 KPF720794:KPF720835 KZB720794:KZB720835 LIX720794:LIX720835 LST720794:LST720835 MCP720794:MCP720835 MML720794:MML720835 MWH720794:MWH720835 NGD720794:NGD720835 NPZ720794:NPZ720835 NZV720794:NZV720835 OJR720794:OJR720835 OTN720794:OTN720835 PDJ720794:PDJ720835 PNF720794:PNF720835 PXB720794:PXB720835 QGX720794:QGX720835 QQT720794:QQT720835 RAP720794:RAP720835 RKL720794:RKL720835 RUH720794:RUH720835 SED720794:SED720835 SNZ720794:SNZ720835 SXV720794:SXV720835 THR720794:THR720835 TRN720794:TRN720835 UBJ720794:UBJ720835 ULF720794:ULF720835 UVB720794:UVB720835 VEX720794:VEX720835 VOT720794:VOT720835 VYP720794:VYP720835 WIL720794:WIL720835 FV786330:FV786371 PR786330:PR786371 ZN786330:ZN786371 AJJ786330:AJJ786371 ATF786330:ATF786371 BDB786330:BDB786371 BMX786330:BMX786371 BWT786330:BWT786371 CGP786330:CGP786371 CQL786330:CQL786371 DAH786330:DAH786371 DKD786330:DKD786371 DTZ786330:DTZ786371 EDV786330:EDV786371 ENR786330:ENR786371 EXN786330:EXN786371 FHJ786330:FHJ786371 FRF786330:FRF786371 GBB786330:GBB786371 GKX786330:GKX786371 GUT786330:GUT786371 HEP786330:HEP786371 HOL786330:HOL786371 HYH786330:HYH786371 IID786330:IID786371 IRZ786330:IRZ786371 JBV786330:JBV786371 JLR786330:JLR786371 JVN786330:JVN786371 KFJ786330:KFJ786371 KPF786330:KPF786371 KZB786330:KZB786371 LIX786330:LIX786371 LST786330:LST786371 MCP786330:MCP786371 MML786330:MML786371 MWH786330:MWH786371 NGD786330:NGD786371 NPZ786330:NPZ786371 NZV786330:NZV786371 OJR786330:OJR786371 OTN786330:OTN786371 PDJ786330:PDJ786371 PNF786330:PNF786371 PXB786330:PXB786371 QGX786330:QGX786371 QQT786330:QQT786371 RAP786330:RAP786371 RKL786330:RKL786371 RUH786330:RUH786371 SED786330:SED786371 SNZ786330:SNZ786371 SXV786330:SXV786371 THR786330:THR786371 TRN786330:TRN786371 UBJ786330:UBJ786371 ULF786330:ULF786371 UVB786330:UVB786371 VEX786330:VEX786371 VOT786330:VOT786371 VYP786330:VYP786371 WIL786330:WIL786371 FV851866:FV851907 PR851866:PR851907 ZN851866:ZN851907 AJJ851866:AJJ851907 ATF851866:ATF851907 BDB851866:BDB851907 BMX851866:BMX851907 BWT851866:BWT851907 CGP851866:CGP851907 CQL851866:CQL851907 DAH851866:DAH851907 DKD851866:DKD851907 DTZ851866:DTZ851907 EDV851866:EDV851907 ENR851866:ENR851907 EXN851866:EXN851907 FHJ851866:FHJ851907 FRF851866:FRF851907 GBB851866:GBB851907 GKX851866:GKX851907 GUT851866:GUT851907 HEP851866:HEP851907 HOL851866:HOL851907 HYH851866:HYH851907 IID851866:IID851907 IRZ851866:IRZ851907 JBV851866:JBV851907 JLR851866:JLR851907 JVN851866:JVN851907 KFJ851866:KFJ851907 KPF851866:KPF851907 KZB851866:KZB851907 LIX851866:LIX851907 LST851866:LST851907 MCP851866:MCP851907 MML851866:MML851907 MWH851866:MWH851907 NGD851866:NGD851907 NPZ851866:NPZ851907 NZV851866:NZV851907 OJR851866:OJR851907 OTN851866:OTN851907 PDJ851866:PDJ851907 PNF851866:PNF851907 PXB851866:PXB851907 QGX851866:QGX851907 QQT851866:QQT851907 RAP851866:RAP851907 RKL851866:RKL851907 RUH851866:RUH851907 SED851866:SED851907 SNZ851866:SNZ851907 SXV851866:SXV851907 THR851866:THR851907 TRN851866:TRN851907 UBJ851866:UBJ851907 ULF851866:ULF851907 UVB851866:UVB851907 VEX851866:VEX851907 VOT851866:VOT851907 VYP851866:VYP851907 WIL851866:WIL851907 FV917402:FV917443 PR917402:PR917443 ZN917402:ZN917443 AJJ917402:AJJ917443 ATF917402:ATF917443 BDB917402:BDB917443 BMX917402:BMX917443 BWT917402:BWT917443 CGP917402:CGP917443 CQL917402:CQL917443 DAH917402:DAH917443 DKD917402:DKD917443 DTZ917402:DTZ917443 EDV917402:EDV917443 ENR917402:ENR917443 EXN917402:EXN917443 FHJ917402:FHJ917443 FRF917402:FRF917443 GBB917402:GBB917443 GKX917402:GKX917443 GUT917402:GUT917443 HEP917402:HEP917443 HOL917402:HOL917443 HYH917402:HYH917443 IID917402:IID917443 IRZ917402:IRZ917443 JBV917402:JBV917443 JLR917402:JLR917443 JVN917402:JVN917443 KFJ917402:KFJ917443 KPF917402:KPF917443 KZB917402:KZB917443 LIX917402:LIX917443 LST917402:LST917443 MCP917402:MCP917443 MML917402:MML917443 MWH917402:MWH917443 NGD917402:NGD917443 NPZ917402:NPZ917443 NZV917402:NZV917443 OJR917402:OJR917443 OTN917402:OTN917443 PDJ917402:PDJ917443 PNF917402:PNF917443 PXB917402:PXB917443 QGX917402:QGX917443 QQT917402:QQT917443 RAP917402:RAP917443 RKL917402:RKL917443 RUH917402:RUH917443 SED917402:SED917443 SNZ917402:SNZ917443 SXV917402:SXV917443 THR917402:THR917443 TRN917402:TRN917443 UBJ917402:UBJ917443 ULF917402:ULF917443 UVB917402:UVB917443 VEX917402:VEX917443 VOT917402:VOT917443 VYP917402:VYP917443 WIL917402:WIL917443 FV982938:FV982979 PR982938:PR982979 ZN982938:ZN982979 AJJ982938:AJJ982979 ATF982938:ATF982979 BDB982938:BDB982979 BMX982938:BMX982979 BWT982938:BWT982979 CGP982938:CGP982979 CQL982938:CQL982979 DAH982938:DAH982979 DKD982938:DKD982979 DTZ982938:DTZ982979 EDV982938:EDV982979 ENR982938:ENR982979 EXN982938:EXN982979 FHJ982938:FHJ982979 FRF982938:FRF982979 GBB982938:GBB982979 GKX982938:GKX982979 GUT982938:GUT982979 HEP982938:HEP982979 HOL982938:HOL982979 HYH982938:HYH982979 IID982938:IID982979 IRZ982938:IRZ982979 JBV982938:JBV982979 JLR982938:JLR982979 JVN982938:JVN982979 KFJ982938:KFJ982979 KPF982938:KPF982979 KZB982938:KZB982979 LIX982938:LIX982979 LST982938:LST982979 MCP982938:MCP982979 MML982938:MML982979 MWH982938:MWH982979 NGD982938:NGD982979 NPZ982938:NPZ982979 NZV982938:NZV982979 OJR982938:OJR982979 OTN982938:OTN982979 PDJ982938:PDJ982979 PNF982938:PNF982979 PXB982938:PXB982979 QGX982938:QGX982979 QQT982938:QQT982979 RAP982938:RAP982979 RKL982938:RKL982979 RUH982938:RUH982979 SED982938:SED982979 SNZ982938:SNZ982979 SXV982938:SXV982979 THR982938:THR982979 TRN982938:TRN982979 UBJ982938:UBJ982979 ULF982938:ULF982979 UVB982938:UVB982979 VEX982938:VEX982979 VOT982938:VOT982979 VYP982938:VYP982979 WIL982938:WIL982979 DKD22 DAH22 CQL22 CGP22 BWT22 BMX22 BDB22 ATF22 AJJ22 ZN22 PR22 FV22 WIL22 VYP22 VOT22 VEX22 UVB22 ULF22 UBJ22 TRN22 THR22 SXV22 SNZ22 SED22 RUH22 RKL22 RAP22 QQT22 QGX22 PXB22 PNF22 PDJ22 OTN22 OJR22 NZV22 NPZ22 NGD22 MWH22 MML22 MCP22 LST22 LIX22 KZB22 KPF22 KFJ22 JVN22 JLR22 JBV22 IRZ22 IID22 HYH22 HOL22 HEP22 GUT22 GKX22 GBB22 FRF22 FHJ22 EXN22 ENR22 EDV22 DTZ22 O23:O1048576 FHJ11:FHJ18 FRF11:FRF18 GBB11:GBB18 GKX11:GKX18 GUT11:GUT18 HEP11:HEP18 HOL11:HOL18 HYH11:HYH18 IID11:IID18 IRZ11:IRZ18 JBV11:JBV18 JLR11:JLR18 JVN11:JVN18 KFJ11:KFJ18 KPF11:KPF18 KZB11:KZB18 LIX11:LIX18 LST11:LST18 MCP11:MCP18 MML11:MML18 MWH11:MWH18 NGD11:NGD18 NPZ11:NPZ18 NZV11:NZV18 OJR11:OJR18 OTN11:OTN18 PDJ11:PDJ18 PNF11:PNF18 PXB11:PXB18 QGX11:QGX18 QQT11:QQT18 RAP11:RAP18 RKL11:RKL18 RUH11:RUH18 SED11:SED18 SNZ11:SNZ18 SXV11:SXV18 THR11:THR18 TRN11:TRN18 UBJ11:UBJ18 ULF11:ULF18 UVB11:UVB18 VEX11:VEX18 VOT11:VOT18 VYP11:VYP18 WIL11:WIL18 FV11:FV18 PR11:PR18 ZN11:ZN18 AJJ11:AJJ18 ATF11:ATF18 BDB11:BDB18 BMX11:BMX18 BWT11:BWT18 CGP11:CGP18 CQL11:CQL18 DAH11:DAH18 DKD11:DKD18 DTZ11:DTZ18 EDV11:EDV18 ENR11:ENR18 EXN11:EXN18 O11:O18">
      <formula1>NE</formula1>
    </dataValidation>
    <dataValidation type="list" allowBlank="1" showInputMessage="1" showErrorMessage="1" promptTitle="NIVEL DEFICIENCIA" prompt="0 = BAJO_x000a_2 = MEDIO_x000a_6 = ALTO_x000a_10= MUY ALTO" sqref="FU65434:FU65475 PQ65434:PQ65475 ZM65434:ZM65475 AJI65434:AJI65475 ATE65434:ATE65475 BDA65434:BDA65475 BMW65434:BMW65475 BWS65434:BWS65475 CGO65434:CGO65475 CQK65434:CQK65475 DAG65434:DAG65475 DKC65434:DKC65475 DTY65434:DTY65475 EDU65434:EDU65475 ENQ65434:ENQ65475 EXM65434:EXM65475 FHI65434:FHI65475 FRE65434:FRE65475 GBA65434:GBA65475 GKW65434:GKW65475 GUS65434:GUS65475 HEO65434:HEO65475 HOK65434:HOK65475 HYG65434:HYG65475 IIC65434:IIC65475 IRY65434:IRY65475 JBU65434:JBU65475 JLQ65434:JLQ65475 JVM65434:JVM65475 KFI65434:KFI65475 KPE65434:KPE65475 KZA65434:KZA65475 LIW65434:LIW65475 LSS65434:LSS65475 MCO65434:MCO65475 MMK65434:MMK65475 MWG65434:MWG65475 NGC65434:NGC65475 NPY65434:NPY65475 NZU65434:NZU65475 OJQ65434:OJQ65475 OTM65434:OTM65475 PDI65434:PDI65475 PNE65434:PNE65475 PXA65434:PXA65475 QGW65434:QGW65475 QQS65434:QQS65475 RAO65434:RAO65475 RKK65434:RKK65475 RUG65434:RUG65475 SEC65434:SEC65475 SNY65434:SNY65475 SXU65434:SXU65475 THQ65434:THQ65475 TRM65434:TRM65475 UBI65434:UBI65475 ULE65434:ULE65475 UVA65434:UVA65475 VEW65434:VEW65475 VOS65434:VOS65475 VYO65434:VYO65475 WIK65434:WIK65475 FU130970:FU131011 PQ130970:PQ131011 ZM130970:ZM131011 AJI130970:AJI131011 ATE130970:ATE131011 BDA130970:BDA131011 BMW130970:BMW131011 BWS130970:BWS131011 CGO130970:CGO131011 CQK130970:CQK131011 DAG130970:DAG131011 DKC130970:DKC131011 DTY130970:DTY131011 EDU130970:EDU131011 ENQ130970:ENQ131011 EXM130970:EXM131011 FHI130970:FHI131011 FRE130970:FRE131011 GBA130970:GBA131011 GKW130970:GKW131011 GUS130970:GUS131011 HEO130970:HEO131011 HOK130970:HOK131011 HYG130970:HYG131011 IIC130970:IIC131011 IRY130970:IRY131011 JBU130970:JBU131011 JLQ130970:JLQ131011 JVM130970:JVM131011 KFI130970:KFI131011 KPE130970:KPE131011 KZA130970:KZA131011 LIW130970:LIW131011 LSS130970:LSS131011 MCO130970:MCO131011 MMK130970:MMK131011 MWG130970:MWG131011 NGC130970:NGC131011 NPY130970:NPY131011 NZU130970:NZU131011 OJQ130970:OJQ131011 OTM130970:OTM131011 PDI130970:PDI131011 PNE130970:PNE131011 PXA130970:PXA131011 QGW130970:QGW131011 QQS130970:QQS131011 RAO130970:RAO131011 RKK130970:RKK131011 RUG130970:RUG131011 SEC130970:SEC131011 SNY130970:SNY131011 SXU130970:SXU131011 THQ130970:THQ131011 TRM130970:TRM131011 UBI130970:UBI131011 ULE130970:ULE131011 UVA130970:UVA131011 VEW130970:VEW131011 VOS130970:VOS131011 VYO130970:VYO131011 WIK130970:WIK131011 FU196506:FU196547 PQ196506:PQ196547 ZM196506:ZM196547 AJI196506:AJI196547 ATE196506:ATE196547 BDA196506:BDA196547 BMW196506:BMW196547 BWS196506:BWS196547 CGO196506:CGO196547 CQK196506:CQK196547 DAG196506:DAG196547 DKC196506:DKC196547 DTY196506:DTY196547 EDU196506:EDU196547 ENQ196506:ENQ196547 EXM196506:EXM196547 FHI196506:FHI196547 FRE196506:FRE196547 GBA196506:GBA196547 GKW196506:GKW196547 GUS196506:GUS196547 HEO196506:HEO196547 HOK196506:HOK196547 HYG196506:HYG196547 IIC196506:IIC196547 IRY196506:IRY196547 JBU196506:JBU196547 JLQ196506:JLQ196547 JVM196506:JVM196547 KFI196506:KFI196547 KPE196506:KPE196547 KZA196506:KZA196547 LIW196506:LIW196547 LSS196506:LSS196547 MCO196506:MCO196547 MMK196506:MMK196547 MWG196506:MWG196547 NGC196506:NGC196547 NPY196506:NPY196547 NZU196506:NZU196547 OJQ196506:OJQ196547 OTM196506:OTM196547 PDI196506:PDI196547 PNE196506:PNE196547 PXA196506:PXA196547 QGW196506:QGW196547 QQS196506:QQS196547 RAO196506:RAO196547 RKK196506:RKK196547 RUG196506:RUG196547 SEC196506:SEC196547 SNY196506:SNY196547 SXU196506:SXU196547 THQ196506:THQ196547 TRM196506:TRM196547 UBI196506:UBI196547 ULE196506:ULE196547 UVA196506:UVA196547 VEW196506:VEW196547 VOS196506:VOS196547 VYO196506:VYO196547 WIK196506:WIK196547 FU262042:FU262083 PQ262042:PQ262083 ZM262042:ZM262083 AJI262042:AJI262083 ATE262042:ATE262083 BDA262042:BDA262083 BMW262042:BMW262083 BWS262042:BWS262083 CGO262042:CGO262083 CQK262042:CQK262083 DAG262042:DAG262083 DKC262042:DKC262083 DTY262042:DTY262083 EDU262042:EDU262083 ENQ262042:ENQ262083 EXM262042:EXM262083 FHI262042:FHI262083 FRE262042:FRE262083 GBA262042:GBA262083 GKW262042:GKW262083 GUS262042:GUS262083 HEO262042:HEO262083 HOK262042:HOK262083 HYG262042:HYG262083 IIC262042:IIC262083 IRY262042:IRY262083 JBU262042:JBU262083 JLQ262042:JLQ262083 JVM262042:JVM262083 KFI262042:KFI262083 KPE262042:KPE262083 KZA262042:KZA262083 LIW262042:LIW262083 LSS262042:LSS262083 MCO262042:MCO262083 MMK262042:MMK262083 MWG262042:MWG262083 NGC262042:NGC262083 NPY262042:NPY262083 NZU262042:NZU262083 OJQ262042:OJQ262083 OTM262042:OTM262083 PDI262042:PDI262083 PNE262042:PNE262083 PXA262042:PXA262083 QGW262042:QGW262083 QQS262042:QQS262083 RAO262042:RAO262083 RKK262042:RKK262083 RUG262042:RUG262083 SEC262042:SEC262083 SNY262042:SNY262083 SXU262042:SXU262083 THQ262042:THQ262083 TRM262042:TRM262083 UBI262042:UBI262083 ULE262042:ULE262083 UVA262042:UVA262083 VEW262042:VEW262083 VOS262042:VOS262083 VYO262042:VYO262083 WIK262042:WIK262083 FU327578:FU327619 PQ327578:PQ327619 ZM327578:ZM327619 AJI327578:AJI327619 ATE327578:ATE327619 BDA327578:BDA327619 BMW327578:BMW327619 BWS327578:BWS327619 CGO327578:CGO327619 CQK327578:CQK327619 DAG327578:DAG327619 DKC327578:DKC327619 DTY327578:DTY327619 EDU327578:EDU327619 ENQ327578:ENQ327619 EXM327578:EXM327619 FHI327578:FHI327619 FRE327578:FRE327619 GBA327578:GBA327619 GKW327578:GKW327619 GUS327578:GUS327619 HEO327578:HEO327619 HOK327578:HOK327619 HYG327578:HYG327619 IIC327578:IIC327619 IRY327578:IRY327619 JBU327578:JBU327619 JLQ327578:JLQ327619 JVM327578:JVM327619 KFI327578:KFI327619 KPE327578:KPE327619 KZA327578:KZA327619 LIW327578:LIW327619 LSS327578:LSS327619 MCO327578:MCO327619 MMK327578:MMK327619 MWG327578:MWG327619 NGC327578:NGC327619 NPY327578:NPY327619 NZU327578:NZU327619 OJQ327578:OJQ327619 OTM327578:OTM327619 PDI327578:PDI327619 PNE327578:PNE327619 PXA327578:PXA327619 QGW327578:QGW327619 QQS327578:QQS327619 RAO327578:RAO327619 RKK327578:RKK327619 RUG327578:RUG327619 SEC327578:SEC327619 SNY327578:SNY327619 SXU327578:SXU327619 THQ327578:THQ327619 TRM327578:TRM327619 UBI327578:UBI327619 ULE327578:ULE327619 UVA327578:UVA327619 VEW327578:VEW327619 VOS327578:VOS327619 VYO327578:VYO327619 WIK327578:WIK327619 FU393114:FU393155 PQ393114:PQ393155 ZM393114:ZM393155 AJI393114:AJI393155 ATE393114:ATE393155 BDA393114:BDA393155 BMW393114:BMW393155 BWS393114:BWS393155 CGO393114:CGO393155 CQK393114:CQK393155 DAG393114:DAG393155 DKC393114:DKC393155 DTY393114:DTY393155 EDU393114:EDU393155 ENQ393114:ENQ393155 EXM393114:EXM393155 FHI393114:FHI393155 FRE393114:FRE393155 GBA393114:GBA393155 GKW393114:GKW393155 GUS393114:GUS393155 HEO393114:HEO393155 HOK393114:HOK393155 HYG393114:HYG393155 IIC393114:IIC393155 IRY393114:IRY393155 JBU393114:JBU393155 JLQ393114:JLQ393155 JVM393114:JVM393155 KFI393114:KFI393155 KPE393114:KPE393155 KZA393114:KZA393155 LIW393114:LIW393155 LSS393114:LSS393155 MCO393114:MCO393155 MMK393114:MMK393155 MWG393114:MWG393155 NGC393114:NGC393155 NPY393114:NPY393155 NZU393114:NZU393155 OJQ393114:OJQ393155 OTM393114:OTM393155 PDI393114:PDI393155 PNE393114:PNE393155 PXA393114:PXA393155 QGW393114:QGW393155 QQS393114:QQS393155 RAO393114:RAO393155 RKK393114:RKK393155 RUG393114:RUG393155 SEC393114:SEC393155 SNY393114:SNY393155 SXU393114:SXU393155 THQ393114:THQ393155 TRM393114:TRM393155 UBI393114:UBI393155 ULE393114:ULE393155 UVA393114:UVA393155 VEW393114:VEW393155 VOS393114:VOS393155 VYO393114:VYO393155 WIK393114:WIK393155 FU458650:FU458691 PQ458650:PQ458691 ZM458650:ZM458691 AJI458650:AJI458691 ATE458650:ATE458691 BDA458650:BDA458691 BMW458650:BMW458691 BWS458650:BWS458691 CGO458650:CGO458691 CQK458650:CQK458691 DAG458650:DAG458691 DKC458650:DKC458691 DTY458650:DTY458691 EDU458650:EDU458691 ENQ458650:ENQ458691 EXM458650:EXM458691 FHI458650:FHI458691 FRE458650:FRE458691 GBA458650:GBA458691 GKW458650:GKW458691 GUS458650:GUS458691 HEO458650:HEO458691 HOK458650:HOK458691 HYG458650:HYG458691 IIC458650:IIC458691 IRY458650:IRY458691 JBU458650:JBU458691 JLQ458650:JLQ458691 JVM458650:JVM458691 KFI458650:KFI458691 KPE458650:KPE458691 KZA458650:KZA458691 LIW458650:LIW458691 LSS458650:LSS458691 MCO458650:MCO458691 MMK458650:MMK458691 MWG458650:MWG458691 NGC458650:NGC458691 NPY458650:NPY458691 NZU458650:NZU458691 OJQ458650:OJQ458691 OTM458650:OTM458691 PDI458650:PDI458691 PNE458650:PNE458691 PXA458650:PXA458691 QGW458650:QGW458691 QQS458650:QQS458691 RAO458650:RAO458691 RKK458650:RKK458691 RUG458650:RUG458691 SEC458650:SEC458691 SNY458650:SNY458691 SXU458650:SXU458691 THQ458650:THQ458691 TRM458650:TRM458691 UBI458650:UBI458691 ULE458650:ULE458691 UVA458650:UVA458691 VEW458650:VEW458691 VOS458650:VOS458691 VYO458650:VYO458691 WIK458650:WIK458691 FU524186:FU524227 PQ524186:PQ524227 ZM524186:ZM524227 AJI524186:AJI524227 ATE524186:ATE524227 BDA524186:BDA524227 BMW524186:BMW524227 BWS524186:BWS524227 CGO524186:CGO524227 CQK524186:CQK524227 DAG524186:DAG524227 DKC524186:DKC524227 DTY524186:DTY524227 EDU524186:EDU524227 ENQ524186:ENQ524227 EXM524186:EXM524227 FHI524186:FHI524227 FRE524186:FRE524227 GBA524186:GBA524227 GKW524186:GKW524227 GUS524186:GUS524227 HEO524186:HEO524227 HOK524186:HOK524227 HYG524186:HYG524227 IIC524186:IIC524227 IRY524186:IRY524227 JBU524186:JBU524227 JLQ524186:JLQ524227 JVM524186:JVM524227 KFI524186:KFI524227 KPE524186:KPE524227 KZA524186:KZA524227 LIW524186:LIW524227 LSS524186:LSS524227 MCO524186:MCO524227 MMK524186:MMK524227 MWG524186:MWG524227 NGC524186:NGC524227 NPY524186:NPY524227 NZU524186:NZU524227 OJQ524186:OJQ524227 OTM524186:OTM524227 PDI524186:PDI524227 PNE524186:PNE524227 PXA524186:PXA524227 QGW524186:QGW524227 QQS524186:QQS524227 RAO524186:RAO524227 RKK524186:RKK524227 RUG524186:RUG524227 SEC524186:SEC524227 SNY524186:SNY524227 SXU524186:SXU524227 THQ524186:THQ524227 TRM524186:TRM524227 UBI524186:UBI524227 ULE524186:ULE524227 UVA524186:UVA524227 VEW524186:VEW524227 VOS524186:VOS524227 VYO524186:VYO524227 WIK524186:WIK524227 FU589722:FU589763 PQ589722:PQ589763 ZM589722:ZM589763 AJI589722:AJI589763 ATE589722:ATE589763 BDA589722:BDA589763 BMW589722:BMW589763 BWS589722:BWS589763 CGO589722:CGO589763 CQK589722:CQK589763 DAG589722:DAG589763 DKC589722:DKC589763 DTY589722:DTY589763 EDU589722:EDU589763 ENQ589722:ENQ589763 EXM589722:EXM589763 FHI589722:FHI589763 FRE589722:FRE589763 GBA589722:GBA589763 GKW589722:GKW589763 GUS589722:GUS589763 HEO589722:HEO589763 HOK589722:HOK589763 HYG589722:HYG589763 IIC589722:IIC589763 IRY589722:IRY589763 JBU589722:JBU589763 JLQ589722:JLQ589763 JVM589722:JVM589763 KFI589722:KFI589763 KPE589722:KPE589763 KZA589722:KZA589763 LIW589722:LIW589763 LSS589722:LSS589763 MCO589722:MCO589763 MMK589722:MMK589763 MWG589722:MWG589763 NGC589722:NGC589763 NPY589722:NPY589763 NZU589722:NZU589763 OJQ589722:OJQ589763 OTM589722:OTM589763 PDI589722:PDI589763 PNE589722:PNE589763 PXA589722:PXA589763 QGW589722:QGW589763 QQS589722:QQS589763 RAO589722:RAO589763 RKK589722:RKK589763 RUG589722:RUG589763 SEC589722:SEC589763 SNY589722:SNY589763 SXU589722:SXU589763 THQ589722:THQ589763 TRM589722:TRM589763 UBI589722:UBI589763 ULE589722:ULE589763 UVA589722:UVA589763 VEW589722:VEW589763 VOS589722:VOS589763 VYO589722:VYO589763 WIK589722:WIK589763 FU655258:FU655299 PQ655258:PQ655299 ZM655258:ZM655299 AJI655258:AJI655299 ATE655258:ATE655299 BDA655258:BDA655299 BMW655258:BMW655299 BWS655258:BWS655299 CGO655258:CGO655299 CQK655258:CQK655299 DAG655258:DAG655299 DKC655258:DKC655299 DTY655258:DTY655299 EDU655258:EDU655299 ENQ655258:ENQ655299 EXM655258:EXM655299 FHI655258:FHI655299 FRE655258:FRE655299 GBA655258:GBA655299 GKW655258:GKW655299 GUS655258:GUS655299 HEO655258:HEO655299 HOK655258:HOK655299 HYG655258:HYG655299 IIC655258:IIC655299 IRY655258:IRY655299 JBU655258:JBU655299 JLQ655258:JLQ655299 JVM655258:JVM655299 KFI655258:KFI655299 KPE655258:KPE655299 KZA655258:KZA655299 LIW655258:LIW655299 LSS655258:LSS655299 MCO655258:MCO655299 MMK655258:MMK655299 MWG655258:MWG655299 NGC655258:NGC655299 NPY655258:NPY655299 NZU655258:NZU655299 OJQ655258:OJQ655299 OTM655258:OTM655299 PDI655258:PDI655299 PNE655258:PNE655299 PXA655258:PXA655299 QGW655258:QGW655299 QQS655258:QQS655299 RAO655258:RAO655299 RKK655258:RKK655299 RUG655258:RUG655299 SEC655258:SEC655299 SNY655258:SNY655299 SXU655258:SXU655299 THQ655258:THQ655299 TRM655258:TRM655299 UBI655258:UBI655299 ULE655258:ULE655299 UVA655258:UVA655299 VEW655258:VEW655299 VOS655258:VOS655299 VYO655258:VYO655299 WIK655258:WIK655299 FU720794:FU720835 PQ720794:PQ720835 ZM720794:ZM720835 AJI720794:AJI720835 ATE720794:ATE720835 BDA720794:BDA720835 BMW720794:BMW720835 BWS720794:BWS720835 CGO720794:CGO720835 CQK720794:CQK720835 DAG720794:DAG720835 DKC720794:DKC720835 DTY720794:DTY720835 EDU720794:EDU720835 ENQ720794:ENQ720835 EXM720794:EXM720835 FHI720794:FHI720835 FRE720794:FRE720835 GBA720794:GBA720835 GKW720794:GKW720835 GUS720794:GUS720835 HEO720794:HEO720835 HOK720794:HOK720835 HYG720794:HYG720835 IIC720794:IIC720835 IRY720794:IRY720835 JBU720794:JBU720835 JLQ720794:JLQ720835 JVM720794:JVM720835 KFI720794:KFI720835 KPE720794:KPE720835 KZA720794:KZA720835 LIW720794:LIW720835 LSS720794:LSS720835 MCO720794:MCO720835 MMK720794:MMK720835 MWG720794:MWG720835 NGC720794:NGC720835 NPY720794:NPY720835 NZU720794:NZU720835 OJQ720794:OJQ720835 OTM720794:OTM720835 PDI720794:PDI720835 PNE720794:PNE720835 PXA720794:PXA720835 QGW720794:QGW720835 QQS720794:QQS720835 RAO720794:RAO720835 RKK720794:RKK720835 RUG720794:RUG720835 SEC720794:SEC720835 SNY720794:SNY720835 SXU720794:SXU720835 THQ720794:THQ720835 TRM720794:TRM720835 UBI720794:UBI720835 ULE720794:ULE720835 UVA720794:UVA720835 VEW720794:VEW720835 VOS720794:VOS720835 VYO720794:VYO720835 WIK720794:WIK720835 FU786330:FU786371 PQ786330:PQ786371 ZM786330:ZM786371 AJI786330:AJI786371 ATE786330:ATE786371 BDA786330:BDA786371 BMW786330:BMW786371 BWS786330:BWS786371 CGO786330:CGO786371 CQK786330:CQK786371 DAG786330:DAG786371 DKC786330:DKC786371 DTY786330:DTY786371 EDU786330:EDU786371 ENQ786330:ENQ786371 EXM786330:EXM786371 FHI786330:FHI786371 FRE786330:FRE786371 GBA786330:GBA786371 GKW786330:GKW786371 GUS786330:GUS786371 HEO786330:HEO786371 HOK786330:HOK786371 HYG786330:HYG786371 IIC786330:IIC786371 IRY786330:IRY786371 JBU786330:JBU786371 JLQ786330:JLQ786371 JVM786330:JVM786371 KFI786330:KFI786371 KPE786330:KPE786371 KZA786330:KZA786371 LIW786330:LIW786371 LSS786330:LSS786371 MCO786330:MCO786371 MMK786330:MMK786371 MWG786330:MWG786371 NGC786330:NGC786371 NPY786330:NPY786371 NZU786330:NZU786371 OJQ786330:OJQ786371 OTM786330:OTM786371 PDI786330:PDI786371 PNE786330:PNE786371 PXA786330:PXA786371 QGW786330:QGW786371 QQS786330:QQS786371 RAO786330:RAO786371 RKK786330:RKK786371 RUG786330:RUG786371 SEC786330:SEC786371 SNY786330:SNY786371 SXU786330:SXU786371 THQ786330:THQ786371 TRM786330:TRM786371 UBI786330:UBI786371 ULE786330:ULE786371 UVA786330:UVA786371 VEW786330:VEW786371 VOS786330:VOS786371 VYO786330:VYO786371 WIK786330:WIK786371 FU851866:FU851907 PQ851866:PQ851907 ZM851866:ZM851907 AJI851866:AJI851907 ATE851866:ATE851907 BDA851866:BDA851907 BMW851866:BMW851907 BWS851866:BWS851907 CGO851866:CGO851907 CQK851866:CQK851907 DAG851866:DAG851907 DKC851866:DKC851907 DTY851866:DTY851907 EDU851866:EDU851907 ENQ851866:ENQ851907 EXM851866:EXM851907 FHI851866:FHI851907 FRE851866:FRE851907 GBA851866:GBA851907 GKW851866:GKW851907 GUS851866:GUS851907 HEO851866:HEO851907 HOK851866:HOK851907 HYG851866:HYG851907 IIC851866:IIC851907 IRY851866:IRY851907 JBU851866:JBU851907 JLQ851866:JLQ851907 JVM851866:JVM851907 KFI851866:KFI851907 KPE851866:KPE851907 KZA851866:KZA851907 LIW851866:LIW851907 LSS851866:LSS851907 MCO851866:MCO851907 MMK851866:MMK851907 MWG851866:MWG851907 NGC851866:NGC851907 NPY851866:NPY851907 NZU851866:NZU851907 OJQ851866:OJQ851907 OTM851866:OTM851907 PDI851866:PDI851907 PNE851866:PNE851907 PXA851866:PXA851907 QGW851866:QGW851907 QQS851866:QQS851907 RAO851866:RAO851907 RKK851866:RKK851907 RUG851866:RUG851907 SEC851866:SEC851907 SNY851866:SNY851907 SXU851866:SXU851907 THQ851866:THQ851907 TRM851866:TRM851907 UBI851866:UBI851907 ULE851866:ULE851907 UVA851866:UVA851907 VEW851866:VEW851907 VOS851866:VOS851907 VYO851866:VYO851907 WIK851866:WIK851907 FU917402:FU917443 PQ917402:PQ917443 ZM917402:ZM917443 AJI917402:AJI917443 ATE917402:ATE917443 BDA917402:BDA917443 BMW917402:BMW917443 BWS917402:BWS917443 CGO917402:CGO917443 CQK917402:CQK917443 DAG917402:DAG917443 DKC917402:DKC917443 DTY917402:DTY917443 EDU917402:EDU917443 ENQ917402:ENQ917443 EXM917402:EXM917443 FHI917402:FHI917443 FRE917402:FRE917443 GBA917402:GBA917443 GKW917402:GKW917443 GUS917402:GUS917443 HEO917402:HEO917443 HOK917402:HOK917443 HYG917402:HYG917443 IIC917402:IIC917443 IRY917402:IRY917443 JBU917402:JBU917443 JLQ917402:JLQ917443 JVM917402:JVM917443 KFI917402:KFI917443 KPE917402:KPE917443 KZA917402:KZA917443 LIW917402:LIW917443 LSS917402:LSS917443 MCO917402:MCO917443 MMK917402:MMK917443 MWG917402:MWG917443 NGC917402:NGC917443 NPY917402:NPY917443 NZU917402:NZU917443 OJQ917402:OJQ917443 OTM917402:OTM917443 PDI917402:PDI917443 PNE917402:PNE917443 PXA917402:PXA917443 QGW917402:QGW917443 QQS917402:QQS917443 RAO917402:RAO917443 RKK917402:RKK917443 RUG917402:RUG917443 SEC917402:SEC917443 SNY917402:SNY917443 SXU917402:SXU917443 THQ917402:THQ917443 TRM917402:TRM917443 UBI917402:UBI917443 ULE917402:ULE917443 UVA917402:UVA917443 VEW917402:VEW917443 VOS917402:VOS917443 VYO917402:VYO917443 WIK917402:WIK917443 FU982938:FU982979 PQ982938:PQ982979 ZM982938:ZM982979 AJI982938:AJI982979 ATE982938:ATE982979 BDA982938:BDA982979 BMW982938:BMW982979 BWS982938:BWS982979 CGO982938:CGO982979 CQK982938:CQK982979 DAG982938:DAG982979 DKC982938:DKC982979 DTY982938:DTY982979 EDU982938:EDU982979 ENQ982938:ENQ982979 EXM982938:EXM982979 FHI982938:FHI982979 FRE982938:FRE982979 GBA982938:GBA982979 GKW982938:GKW982979 GUS982938:GUS982979 HEO982938:HEO982979 HOK982938:HOK982979 HYG982938:HYG982979 IIC982938:IIC982979 IRY982938:IRY982979 JBU982938:JBU982979 JLQ982938:JLQ982979 JVM982938:JVM982979 KFI982938:KFI982979 KPE982938:KPE982979 KZA982938:KZA982979 LIW982938:LIW982979 LSS982938:LSS982979 MCO982938:MCO982979 MMK982938:MMK982979 MWG982938:MWG982979 NGC982938:NGC982979 NPY982938:NPY982979 NZU982938:NZU982979 OJQ982938:OJQ982979 OTM982938:OTM982979 PDI982938:PDI982979 PNE982938:PNE982979 PXA982938:PXA982979 QGW982938:QGW982979 QQS982938:QQS982979 RAO982938:RAO982979 RKK982938:RKK982979 RUG982938:RUG982979 SEC982938:SEC982979 SNY982938:SNY982979 SXU982938:SXU982979 THQ982938:THQ982979 TRM982938:TRM982979 UBI982938:UBI982979 ULE982938:ULE982979 UVA982938:UVA982979 VEW982938:VEW982979 VOS982938:VOS982979 VYO982938:VYO982979 WIK982938:WIK982979 DKC22 DAG22 CQK22 CGO22 BWS22 BMW22 BDA22 ATE22 AJI22 ZM22 PQ22 FU22 WIK22 VYO22 VOS22 VEW22 UVA22 ULE22 UBI22 TRM22 THQ22 SXU22 SNY22 SEC22 RUG22 RKK22 RAO22 QQS22 QGW22 PXA22 PNE22 PDI22 OTM22 OJQ22 NZU22 NPY22 NGC22 MWG22 MMK22 MCO22 LSS22 LIW22 KZA22 KPE22 KFI22 JVM22 JLQ22 JBU22 IRY22 IIC22 HYG22 HOK22 HEO22 GUS22 GKW22 GBA22 FRE22 FHI22 EXM22 ENQ22 EDU22 DTY22 N23:N1048576 FHI11:FHI18 FRE11:FRE18 GBA11:GBA18 GKW11:GKW18 GUS11:GUS18 HEO11:HEO18 HOK11:HOK18 HYG11:HYG18 IIC11:IIC18 IRY11:IRY18 JBU11:JBU18 JLQ11:JLQ18 JVM11:JVM18 KFI11:KFI18 KPE11:KPE18 KZA11:KZA18 LIW11:LIW18 LSS11:LSS18 MCO11:MCO18 MMK11:MMK18 MWG11:MWG18 NGC11:NGC18 NPY11:NPY18 NZU11:NZU18 OJQ11:OJQ18 OTM11:OTM18 PDI11:PDI18 PNE11:PNE18 PXA11:PXA18 QGW11:QGW18 QQS11:QQS18 RAO11:RAO18 RKK11:RKK18 RUG11:RUG18 SEC11:SEC18 SNY11:SNY18 SXU11:SXU18 THQ11:THQ18 TRM11:TRM18 UBI11:UBI18 ULE11:ULE18 UVA11:UVA18 VEW11:VEW18 VOS11:VOS18 VYO11:VYO18 WIK11:WIK18 FU11:FU18 PQ11:PQ18 ZM11:ZM18 AJI11:AJI18 ATE11:ATE18 BDA11:BDA18 BMW11:BMW18 BWS11:BWS18 CGO11:CGO18 CQK11:CQK18 DAG11:DAG18 DKC11:DKC18 DTY11:DTY18 EDU11:EDU18 ENQ11:ENQ18 EXM11:EXM18 N11:N18">
      <formula1>ND</formula1>
    </dataValidation>
  </dataValidations>
  <printOptions horizontalCentered="1"/>
  <pageMargins left="0.11811023622047245" right="0.11811023622047245" top="0.59055118110236227" bottom="0.39370078740157483" header="0.31496062992125984" footer="0.31496062992125984"/>
  <pageSetup scale="14" fitToHeight="0" orientation="landscape" r:id="rId1"/>
  <headerFooter>
    <oddFooter>&amp;C&amp;"Century Gothic,Negrita"Página &amp;P de &amp;N</oddFooter>
  </headerFooter>
  <drawing r:id="rId2"/>
  <extLst>
    <ext xmlns:x14="http://schemas.microsoft.com/office/spreadsheetml/2009/9/main" uri="{CCE6A557-97BC-4b89-ADB6-D9C93CAAB3DF}">
      <x14:dataValidations xmlns:xm="http://schemas.microsoft.com/office/excel/2006/main" disablePrompts="1" xWindow="1021" yWindow="365" count="1">
        <x14:dataValidation type="list" allowBlank="1" showInputMessage="1" showErrorMessage="1">
          <x14:formula1>
            <xm:f>TABLAS!$D$2:$D$46</xm:f>
          </x14:formula1>
          <xm:sqref>H12:H18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6" zoomScale="85" zoomScaleNormal="85" workbookViewId="0">
      <selection activeCell="E6" sqref="E6"/>
    </sheetView>
  </sheetViews>
  <sheetFormatPr baseColWidth="10" defaultRowHeight="17.25"/>
  <cols>
    <col min="1" max="1" width="11.42578125" style="52"/>
    <col min="2" max="2" width="18" style="52" customWidth="1"/>
    <col min="3" max="3" width="22.7109375" style="52" customWidth="1"/>
    <col min="4" max="4" width="20" style="52" bestFit="1" customWidth="1"/>
    <col min="5" max="5" width="33.85546875" style="52" customWidth="1"/>
    <col min="6" max="6" width="19.28515625" style="52" customWidth="1"/>
    <col min="7" max="7" width="28.140625" style="52" customWidth="1"/>
    <col min="8" max="8" width="20.42578125" style="52" customWidth="1"/>
    <col min="9" max="257" width="11.42578125" style="52"/>
    <col min="258" max="258" width="18" style="52" customWidth="1"/>
    <col min="259" max="259" width="22.7109375" style="52" customWidth="1"/>
    <col min="260" max="260" width="20" style="52" bestFit="1" customWidth="1"/>
    <col min="261" max="261" width="33.85546875" style="52" customWidth="1"/>
    <col min="262" max="262" width="19.28515625" style="52" customWidth="1"/>
    <col min="263" max="263" width="28.140625" style="52" customWidth="1"/>
    <col min="264" max="264" width="20.42578125" style="52" customWidth="1"/>
    <col min="265" max="513" width="11.42578125" style="52"/>
    <col min="514" max="514" width="18" style="52" customWidth="1"/>
    <col min="515" max="515" width="22.7109375" style="52" customWidth="1"/>
    <col min="516" max="516" width="20" style="52" bestFit="1" customWidth="1"/>
    <col min="517" max="517" width="33.85546875" style="52" customWidth="1"/>
    <col min="518" max="518" width="19.28515625" style="52" customWidth="1"/>
    <col min="519" max="519" width="28.140625" style="52" customWidth="1"/>
    <col min="520" max="520" width="20.42578125" style="52" customWidth="1"/>
    <col min="521" max="769" width="11.42578125" style="52"/>
    <col min="770" max="770" width="18" style="52" customWidth="1"/>
    <col min="771" max="771" width="22.7109375" style="52" customWidth="1"/>
    <col min="772" max="772" width="20" style="52" bestFit="1" customWidth="1"/>
    <col min="773" max="773" width="33.85546875" style="52" customWidth="1"/>
    <col min="774" max="774" width="19.28515625" style="52" customWidth="1"/>
    <col min="775" max="775" width="28.140625" style="52" customWidth="1"/>
    <col min="776" max="776" width="20.42578125" style="52" customWidth="1"/>
    <col min="777" max="1025" width="11.42578125" style="52"/>
    <col min="1026" max="1026" width="18" style="52" customWidth="1"/>
    <col min="1027" max="1027" width="22.7109375" style="52" customWidth="1"/>
    <col min="1028" max="1028" width="20" style="52" bestFit="1" customWidth="1"/>
    <col min="1029" max="1029" width="33.85546875" style="52" customWidth="1"/>
    <col min="1030" max="1030" width="19.28515625" style="52" customWidth="1"/>
    <col min="1031" max="1031" width="28.140625" style="52" customWidth="1"/>
    <col min="1032" max="1032" width="20.42578125" style="52" customWidth="1"/>
    <col min="1033" max="1281" width="11.42578125" style="52"/>
    <col min="1282" max="1282" width="18" style="52" customWidth="1"/>
    <col min="1283" max="1283" width="22.7109375" style="52" customWidth="1"/>
    <col min="1284" max="1284" width="20" style="52" bestFit="1" customWidth="1"/>
    <col min="1285" max="1285" width="33.85546875" style="52" customWidth="1"/>
    <col min="1286" max="1286" width="19.28515625" style="52" customWidth="1"/>
    <col min="1287" max="1287" width="28.140625" style="52" customWidth="1"/>
    <col min="1288" max="1288" width="20.42578125" style="52" customWidth="1"/>
    <col min="1289" max="1537" width="11.42578125" style="52"/>
    <col min="1538" max="1538" width="18" style="52" customWidth="1"/>
    <col min="1539" max="1539" width="22.7109375" style="52" customWidth="1"/>
    <col min="1540" max="1540" width="20" style="52" bestFit="1" customWidth="1"/>
    <col min="1541" max="1541" width="33.85546875" style="52" customWidth="1"/>
    <col min="1542" max="1542" width="19.28515625" style="52" customWidth="1"/>
    <col min="1543" max="1543" width="28.140625" style="52" customWidth="1"/>
    <col min="1544" max="1544" width="20.42578125" style="52" customWidth="1"/>
    <col min="1545" max="1793" width="11.42578125" style="52"/>
    <col min="1794" max="1794" width="18" style="52" customWidth="1"/>
    <col min="1795" max="1795" width="22.7109375" style="52" customWidth="1"/>
    <col min="1796" max="1796" width="20" style="52" bestFit="1" customWidth="1"/>
    <col min="1797" max="1797" width="33.85546875" style="52" customWidth="1"/>
    <col min="1798" max="1798" width="19.28515625" style="52" customWidth="1"/>
    <col min="1799" max="1799" width="28.140625" style="52" customWidth="1"/>
    <col min="1800" max="1800" width="20.42578125" style="52" customWidth="1"/>
    <col min="1801" max="2049" width="11.42578125" style="52"/>
    <col min="2050" max="2050" width="18" style="52" customWidth="1"/>
    <col min="2051" max="2051" width="22.7109375" style="52" customWidth="1"/>
    <col min="2052" max="2052" width="20" style="52" bestFit="1" customWidth="1"/>
    <col min="2053" max="2053" width="33.85546875" style="52" customWidth="1"/>
    <col min="2054" max="2054" width="19.28515625" style="52" customWidth="1"/>
    <col min="2055" max="2055" width="28.140625" style="52" customWidth="1"/>
    <col min="2056" max="2056" width="20.42578125" style="52" customWidth="1"/>
    <col min="2057" max="2305" width="11.42578125" style="52"/>
    <col min="2306" max="2306" width="18" style="52" customWidth="1"/>
    <col min="2307" max="2307" width="22.7109375" style="52" customWidth="1"/>
    <col min="2308" max="2308" width="20" style="52" bestFit="1" customWidth="1"/>
    <col min="2309" max="2309" width="33.85546875" style="52" customWidth="1"/>
    <col min="2310" max="2310" width="19.28515625" style="52" customWidth="1"/>
    <col min="2311" max="2311" width="28.140625" style="52" customWidth="1"/>
    <col min="2312" max="2312" width="20.42578125" style="52" customWidth="1"/>
    <col min="2313" max="2561" width="11.42578125" style="52"/>
    <col min="2562" max="2562" width="18" style="52" customWidth="1"/>
    <col min="2563" max="2563" width="22.7109375" style="52" customWidth="1"/>
    <col min="2564" max="2564" width="20" style="52" bestFit="1" customWidth="1"/>
    <col min="2565" max="2565" width="33.85546875" style="52" customWidth="1"/>
    <col min="2566" max="2566" width="19.28515625" style="52" customWidth="1"/>
    <col min="2567" max="2567" width="28.140625" style="52" customWidth="1"/>
    <col min="2568" max="2568" width="20.42578125" style="52" customWidth="1"/>
    <col min="2569" max="2817" width="11.42578125" style="52"/>
    <col min="2818" max="2818" width="18" style="52" customWidth="1"/>
    <col min="2819" max="2819" width="22.7109375" style="52" customWidth="1"/>
    <col min="2820" max="2820" width="20" style="52" bestFit="1" customWidth="1"/>
    <col min="2821" max="2821" width="33.85546875" style="52" customWidth="1"/>
    <col min="2822" max="2822" width="19.28515625" style="52" customWidth="1"/>
    <col min="2823" max="2823" width="28.140625" style="52" customWidth="1"/>
    <col min="2824" max="2824" width="20.42578125" style="52" customWidth="1"/>
    <col min="2825" max="3073" width="11.42578125" style="52"/>
    <col min="3074" max="3074" width="18" style="52" customWidth="1"/>
    <col min="3075" max="3075" width="22.7109375" style="52" customWidth="1"/>
    <col min="3076" max="3076" width="20" style="52" bestFit="1" customWidth="1"/>
    <col min="3077" max="3077" width="33.85546875" style="52" customWidth="1"/>
    <col min="3078" max="3078" width="19.28515625" style="52" customWidth="1"/>
    <col min="3079" max="3079" width="28.140625" style="52" customWidth="1"/>
    <col min="3080" max="3080" width="20.42578125" style="52" customWidth="1"/>
    <col min="3081" max="3329" width="11.42578125" style="52"/>
    <col min="3330" max="3330" width="18" style="52" customWidth="1"/>
    <col min="3331" max="3331" width="22.7109375" style="52" customWidth="1"/>
    <col min="3332" max="3332" width="20" style="52" bestFit="1" customWidth="1"/>
    <col min="3333" max="3333" width="33.85546875" style="52" customWidth="1"/>
    <col min="3334" max="3334" width="19.28515625" style="52" customWidth="1"/>
    <col min="3335" max="3335" width="28.140625" style="52" customWidth="1"/>
    <col min="3336" max="3336" width="20.42578125" style="52" customWidth="1"/>
    <col min="3337" max="3585" width="11.42578125" style="52"/>
    <col min="3586" max="3586" width="18" style="52" customWidth="1"/>
    <col min="3587" max="3587" width="22.7109375" style="52" customWidth="1"/>
    <col min="3588" max="3588" width="20" style="52" bestFit="1" customWidth="1"/>
    <col min="3589" max="3589" width="33.85546875" style="52" customWidth="1"/>
    <col min="3590" max="3590" width="19.28515625" style="52" customWidth="1"/>
    <col min="3591" max="3591" width="28.140625" style="52" customWidth="1"/>
    <col min="3592" max="3592" width="20.42578125" style="52" customWidth="1"/>
    <col min="3593" max="3841" width="11.42578125" style="52"/>
    <col min="3842" max="3842" width="18" style="52" customWidth="1"/>
    <col min="3843" max="3843" width="22.7109375" style="52" customWidth="1"/>
    <col min="3844" max="3844" width="20" style="52" bestFit="1" customWidth="1"/>
    <col min="3845" max="3845" width="33.85546875" style="52" customWidth="1"/>
    <col min="3846" max="3846" width="19.28515625" style="52" customWidth="1"/>
    <col min="3847" max="3847" width="28.140625" style="52" customWidth="1"/>
    <col min="3848" max="3848" width="20.42578125" style="52" customWidth="1"/>
    <col min="3849" max="4097" width="11.42578125" style="52"/>
    <col min="4098" max="4098" width="18" style="52" customWidth="1"/>
    <col min="4099" max="4099" width="22.7109375" style="52" customWidth="1"/>
    <col min="4100" max="4100" width="20" style="52" bestFit="1" customWidth="1"/>
    <col min="4101" max="4101" width="33.85546875" style="52" customWidth="1"/>
    <col min="4102" max="4102" width="19.28515625" style="52" customWidth="1"/>
    <col min="4103" max="4103" width="28.140625" style="52" customWidth="1"/>
    <col min="4104" max="4104" width="20.42578125" style="52" customWidth="1"/>
    <col min="4105" max="4353" width="11.42578125" style="52"/>
    <col min="4354" max="4354" width="18" style="52" customWidth="1"/>
    <col min="4355" max="4355" width="22.7109375" style="52" customWidth="1"/>
    <col min="4356" max="4356" width="20" style="52" bestFit="1" customWidth="1"/>
    <col min="4357" max="4357" width="33.85546875" style="52" customWidth="1"/>
    <col min="4358" max="4358" width="19.28515625" style="52" customWidth="1"/>
    <col min="4359" max="4359" width="28.140625" style="52" customWidth="1"/>
    <col min="4360" max="4360" width="20.42578125" style="52" customWidth="1"/>
    <col min="4361" max="4609" width="11.42578125" style="52"/>
    <col min="4610" max="4610" width="18" style="52" customWidth="1"/>
    <col min="4611" max="4611" width="22.7109375" style="52" customWidth="1"/>
    <col min="4612" max="4612" width="20" style="52" bestFit="1" customWidth="1"/>
    <col min="4613" max="4613" width="33.85546875" style="52" customWidth="1"/>
    <col min="4614" max="4614" width="19.28515625" style="52" customWidth="1"/>
    <col min="4615" max="4615" width="28.140625" style="52" customWidth="1"/>
    <col min="4616" max="4616" width="20.42578125" style="52" customWidth="1"/>
    <col min="4617" max="4865" width="11.42578125" style="52"/>
    <col min="4866" max="4866" width="18" style="52" customWidth="1"/>
    <col min="4867" max="4867" width="22.7109375" style="52" customWidth="1"/>
    <col min="4868" max="4868" width="20" style="52" bestFit="1" customWidth="1"/>
    <col min="4869" max="4869" width="33.85546875" style="52" customWidth="1"/>
    <col min="4870" max="4870" width="19.28515625" style="52" customWidth="1"/>
    <col min="4871" max="4871" width="28.140625" style="52" customWidth="1"/>
    <col min="4872" max="4872" width="20.42578125" style="52" customWidth="1"/>
    <col min="4873" max="5121" width="11.42578125" style="52"/>
    <col min="5122" max="5122" width="18" style="52" customWidth="1"/>
    <col min="5123" max="5123" width="22.7109375" style="52" customWidth="1"/>
    <col min="5124" max="5124" width="20" style="52" bestFit="1" customWidth="1"/>
    <col min="5125" max="5125" width="33.85546875" style="52" customWidth="1"/>
    <col min="5126" max="5126" width="19.28515625" style="52" customWidth="1"/>
    <col min="5127" max="5127" width="28.140625" style="52" customWidth="1"/>
    <col min="5128" max="5128" width="20.42578125" style="52" customWidth="1"/>
    <col min="5129" max="5377" width="11.42578125" style="52"/>
    <col min="5378" max="5378" width="18" style="52" customWidth="1"/>
    <col min="5379" max="5379" width="22.7109375" style="52" customWidth="1"/>
    <col min="5380" max="5380" width="20" style="52" bestFit="1" customWidth="1"/>
    <col min="5381" max="5381" width="33.85546875" style="52" customWidth="1"/>
    <col min="5382" max="5382" width="19.28515625" style="52" customWidth="1"/>
    <col min="5383" max="5383" width="28.140625" style="52" customWidth="1"/>
    <col min="5384" max="5384" width="20.42578125" style="52" customWidth="1"/>
    <col min="5385" max="5633" width="11.42578125" style="52"/>
    <col min="5634" max="5634" width="18" style="52" customWidth="1"/>
    <col min="5635" max="5635" width="22.7109375" style="52" customWidth="1"/>
    <col min="5636" max="5636" width="20" style="52" bestFit="1" customWidth="1"/>
    <col min="5637" max="5637" width="33.85546875" style="52" customWidth="1"/>
    <col min="5638" max="5638" width="19.28515625" style="52" customWidth="1"/>
    <col min="5639" max="5639" width="28.140625" style="52" customWidth="1"/>
    <col min="5640" max="5640" width="20.42578125" style="52" customWidth="1"/>
    <col min="5641" max="5889" width="11.42578125" style="52"/>
    <col min="5890" max="5890" width="18" style="52" customWidth="1"/>
    <col min="5891" max="5891" width="22.7109375" style="52" customWidth="1"/>
    <col min="5892" max="5892" width="20" style="52" bestFit="1" customWidth="1"/>
    <col min="5893" max="5893" width="33.85546875" style="52" customWidth="1"/>
    <col min="5894" max="5894" width="19.28515625" style="52" customWidth="1"/>
    <col min="5895" max="5895" width="28.140625" style="52" customWidth="1"/>
    <col min="5896" max="5896" width="20.42578125" style="52" customWidth="1"/>
    <col min="5897" max="6145" width="11.42578125" style="52"/>
    <col min="6146" max="6146" width="18" style="52" customWidth="1"/>
    <col min="6147" max="6147" width="22.7109375" style="52" customWidth="1"/>
    <col min="6148" max="6148" width="20" style="52" bestFit="1" customWidth="1"/>
    <col min="6149" max="6149" width="33.85546875" style="52" customWidth="1"/>
    <col min="6150" max="6150" width="19.28515625" style="52" customWidth="1"/>
    <col min="6151" max="6151" width="28.140625" style="52" customWidth="1"/>
    <col min="6152" max="6152" width="20.42578125" style="52" customWidth="1"/>
    <col min="6153" max="6401" width="11.42578125" style="52"/>
    <col min="6402" max="6402" width="18" style="52" customWidth="1"/>
    <col min="6403" max="6403" width="22.7109375" style="52" customWidth="1"/>
    <col min="6404" max="6404" width="20" style="52" bestFit="1" customWidth="1"/>
    <col min="6405" max="6405" width="33.85546875" style="52" customWidth="1"/>
    <col min="6406" max="6406" width="19.28515625" style="52" customWidth="1"/>
    <col min="6407" max="6407" width="28.140625" style="52" customWidth="1"/>
    <col min="6408" max="6408" width="20.42578125" style="52" customWidth="1"/>
    <col min="6409" max="6657" width="11.42578125" style="52"/>
    <col min="6658" max="6658" width="18" style="52" customWidth="1"/>
    <col min="6659" max="6659" width="22.7109375" style="52" customWidth="1"/>
    <col min="6660" max="6660" width="20" style="52" bestFit="1" customWidth="1"/>
    <col min="6661" max="6661" width="33.85546875" style="52" customWidth="1"/>
    <col min="6662" max="6662" width="19.28515625" style="52" customWidth="1"/>
    <col min="6663" max="6663" width="28.140625" style="52" customWidth="1"/>
    <col min="6664" max="6664" width="20.42578125" style="52" customWidth="1"/>
    <col min="6665" max="6913" width="11.42578125" style="52"/>
    <col min="6914" max="6914" width="18" style="52" customWidth="1"/>
    <col min="6915" max="6915" width="22.7109375" style="52" customWidth="1"/>
    <col min="6916" max="6916" width="20" style="52" bestFit="1" customWidth="1"/>
    <col min="6917" max="6917" width="33.85546875" style="52" customWidth="1"/>
    <col min="6918" max="6918" width="19.28515625" style="52" customWidth="1"/>
    <col min="6919" max="6919" width="28.140625" style="52" customWidth="1"/>
    <col min="6920" max="6920" width="20.42578125" style="52" customWidth="1"/>
    <col min="6921" max="7169" width="11.42578125" style="52"/>
    <col min="7170" max="7170" width="18" style="52" customWidth="1"/>
    <col min="7171" max="7171" width="22.7109375" style="52" customWidth="1"/>
    <col min="7172" max="7172" width="20" style="52" bestFit="1" customWidth="1"/>
    <col min="7173" max="7173" width="33.85546875" style="52" customWidth="1"/>
    <col min="7174" max="7174" width="19.28515625" style="52" customWidth="1"/>
    <col min="7175" max="7175" width="28.140625" style="52" customWidth="1"/>
    <col min="7176" max="7176" width="20.42578125" style="52" customWidth="1"/>
    <col min="7177" max="7425" width="11.42578125" style="52"/>
    <col min="7426" max="7426" width="18" style="52" customWidth="1"/>
    <col min="7427" max="7427" width="22.7109375" style="52" customWidth="1"/>
    <col min="7428" max="7428" width="20" style="52" bestFit="1" customWidth="1"/>
    <col min="7429" max="7429" width="33.85546875" style="52" customWidth="1"/>
    <col min="7430" max="7430" width="19.28515625" style="52" customWidth="1"/>
    <col min="7431" max="7431" width="28.140625" style="52" customWidth="1"/>
    <col min="7432" max="7432" width="20.42578125" style="52" customWidth="1"/>
    <col min="7433" max="7681" width="11.42578125" style="52"/>
    <col min="7682" max="7682" width="18" style="52" customWidth="1"/>
    <col min="7683" max="7683" width="22.7109375" style="52" customWidth="1"/>
    <col min="7684" max="7684" width="20" style="52" bestFit="1" customWidth="1"/>
    <col min="7685" max="7685" width="33.85546875" style="52" customWidth="1"/>
    <col min="7686" max="7686" width="19.28515625" style="52" customWidth="1"/>
    <col min="7687" max="7687" width="28.140625" style="52" customWidth="1"/>
    <col min="7688" max="7688" width="20.42578125" style="52" customWidth="1"/>
    <col min="7689" max="7937" width="11.42578125" style="52"/>
    <col min="7938" max="7938" width="18" style="52" customWidth="1"/>
    <col min="7939" max="7939" width="22.7109375" style="52" customWidth="1"/>
    <col min="7940" max="7940" width="20" style="52" bestFit="1" customWidth="1"/>
    <col min="7941" max="7941" width="33.85546875" style="52" customWidth="1"/>
    <col min="7942" max="7942" width="19.28515625" style="52" customWidth="1"/>
    <col min="7943" max="7943" width="28.140625" style="52" customWidth="1"/>
    <col min="7944" max="7944" width="20.42578125" style="52" customWidth="1"/>
    <col min="7945" max="8193" width="11.42578125" style="52"/>
    <col min="8194" max="8194" width="18" style="52" customWidth="1"/>
    <col min="8195" max="8195" width="22.7109375" style="52" customWidth="1"/>
    <col min="8196" max="8196" width="20" style="52" bestFit="1" customWidth="1"/>
    <col min="8197" max="8197" width="33.85546875" style="52" customWidth="1"/>
    <col min="8198" max="8198" width="19.28515625" style="52" customWidth="1"/>
    <col min="8199" max="8199" width="28.140625" style="52" customWidth="1"/>
    <col min="8200" max="8200" width="20.42578125" style="52" customWidth="1"/>
    <col min="8201" max="8449" width="11.42578125" style="52"/>
    <col min="8450" max="8450" width="18" style="52" customWidth="1"/>
    <col min="8451" max="8451" width="22.7109375" style="52" customWidth="1"/>
    <col min="8452" max="8452" width="20" style="52" bestFit="1" customWidth="1"/>
    <col min="8453" max="8453" width="33.85546875" style="52" customWidth="1"/>
    <col min="8454" max="8454" width="19.28515625" style="52" customWidth="1"/>
    <col min="8455" max="8455" width="28.140625" style="52" customWidth="1"/>
    <col min="8456" max="8456" width="20.42578125" style="52" customWidth="1"/>
    <col min="8457" max="8705" width="11.42578125" style="52"/>
    <col min="8706" max="8706" width="18" style="52" customWidth="1"/>
    <col min="8707" max="8707" width="22.7109375" style="52" customWidth="1"/>
    <col min="8708" max="8708" width="20" style="52" bestFit="1" customWidth="1"/>
    <col min="8709" max="8709" width="33.85546875" style="52" customWidth="1"/>
    <col min="8710" max="8710" width="19.28515625" style="52" customWidth="1"/>
    <col min="8711" max="8711" width="28.140625" style="52" customWidth="1"/>
    <col min="8712" max="8712" width="20.42578125" style="52" customWidth="1"/>
    <col min="8713" max="8961" width="11.42578125" style="52"/>
    <col min="8962" max="8962" width="18" style="52" customWidth="1"/>
    <col min="8963" max="8963" width="22.7109375" style="52" customWidth="1"/>
    <col min="8964" max="8964" width="20" style="52" bestFit="1" customWidth="1"/>
    <col min="8965" max="8965" width="33.85546875" style="52" customWidth="1"/>
    <col min="8966" max="8966" width="19.28515625" style="52" customWidth="1"/>
    <col min="8967" max="8967" width="28.140625" style="52" customWidth="1"/>
    <col min="8968" max="8968" width="20.42578125" style="52" customWidth="1"/>
    <col min="8969" max="9217" width="11.42578125" style="52"/>
    <col min="9218" max="9218" width="18" style="52" customWidth="1"/>
    <col min="9219" max="9219" width="22.7109375" style="52" customWidth="1"/>
    <col min="9220" max="9220" width="20" style="52" bestFit="1" customWidth="1"/>
    <col min="9221" max="9221" width="33.85546875" style="52" customWidth="1"/>
    <col min="9222" max="9222" width="19.28515625" style="52" customWidth="1"/>
    <col min="9223" max="9223" width="28.140625" style="52" customWidth="1"/>
    <col min="9224" max="9224" width="20.42578125" style="52" customWidth="1"/>
    <col min="9225" max="9473" width="11.42578125" style="52"/>
    <col min="9474" max="9474" width="18" style="52" customWidth="1"/>
    <col min="9475" max="9475" width="22.7109375" style="52" customWidth="1"/>
    <col min="9476" max="9476" width="20" style="52" bestFit="1" customWidth="1"/>
    <col min="9477" max="9477" width="33.85546875" style="52" customWidth="1"/>
    <col min="9478" max="9478" width="19.28515625" style="52" customWidth="1"/>
    <col min="9479" max="9479" width="28.140625" style="52" customWidth="1"/>
    <col min="9480" max="9480" width="20.42578125" style="52" customWidth="1"/>
    <col min="9481" max="9729" width="11.42578125" style="52"/>
    <col min="9730" max="9730" width="18" style="52" customWidth="1"/>
    <col min="9731" max="9731" width="22.7109375" style="52" customWidth="1"/>
    <col min="9732" max="9732" width="20" style="52" bestFit="1" customWidth="1"/>
    <col min="9733" max="9733" width="33.85546875" style="52" customWidth="1"/>
    <col min="9734" max="9734" width="19.28515625" style="52" customWidth="1"/>
    <col min="9735" max="9735" width="28.140625" style="52" customWidth="1"/>
    <col min="9736" max="9736" width="20.42578125" style="52" customWidth="1"/>
    <col min="9737" max="9985" width="11.42578125" style="52"/>
    <col min="9986" max="9986" width="18" style="52" customWidth="1"/>
    <col min="9987" max="9987" width="22.7109375" style="52" customWidth="1"/>
    <col min="9988" max="9988" width="20" style="52" bestFit="1" customWidth="1"/>
    <col min="9989" max="9989" width="33.85546875" style="52" customWidth="1"/>
    <col min="9990" max="9990" width="19.28515625" style="52" customWidth="1"/>
    <col min="9991" max="9991" width="28.140625" style="52" customWidth="1"/>
    <col min="9992" max="9992" width="20.42578125" style="52" customWidth="1"/>
    <col min="9993" max="10241" width="11.42578125" style="52"/>
    <col min="10242" max="10242" width="18" style="52" customWidth="1"/>
    <col min="10243" max="10243" width="22.7109375" style="52" customWidth="1"/>
    <col min="10244" max="10244" width="20" style="52" bestFit="1" customWidth="1"/>
    <col min="10245" max="10245" width="33.85546875" style="52" customWidth="1"/>
    <col min="10246" max="10246" width="19.28515625" style="52" customWidth="1"/>
    <col min="10247" max="10247" width="28.140625" style="52" customWidth="1"/>
    <col min="10248" max="10248" width="20.42578125" style="52" customWidth="1"/>
    <col min="10249" max="10497" width="11.42578125" style="52"/>
    <col min="10498" max="10498" width="18" style="52" customWidth="1"/>
    <col min="10499" max="10499" width="22.7109375" style="52" customWidth="1"/>
    <col min="10500" max="10500" width="20" style="52" bestFit="1" customWidth="1"/>
    <col min="10501" max="10501" width="33.85546875" style="52" customWidth="1"/>
    <col min="10502" max="10502" width="19.28515625" style="52" customWidth="1"/>
    <col min="10503" max="10503" width="28.140625" style="52" customWidth="1"/>
    <col min="10504" max="10504" width="20.42578125" style="52" customWidth="1"/>
    <col min="10505" max="10753" width="11.42578125" style="52"/>
    <col min="10754" max="10754" width="18" style="52" customWidth="1"/>
    <col min="10755" max="10755" width="22.7109375" style="52" customWidth="1"/>
    <col min="10756" max="10756" width="20" style="52" bestFit="1" customWidth="1"/>
    <col min="10757" max="10757" width="33.85546875" style="52" customWidth="1"/>
    <col min="10758" max="10758" width="19.28515625" style="52" customWidth="1"/>
    <col min="10759" max="10759" width="28.140625" style="52" customWidth="1"/>
    <col min="10760" max="10760" width="20.42578125" style="52" customWidth="1"/>
    <col min="10761" max="11009" width="11.42578125" style="52"/>
    <col min="11010" max="11010" width="18" style="52" customWidth="1"/>
    <col min="11011" max="11011" width="22.7109375" style="52" customWidth="1"/>
    <col min="11012" max="11012" width="20" style="52" bestFit="1" customWidth="1"/>
    <col min="11013" max="11013" width="33.85546875" style="52" customWidth="1"/>
    <col min="11014" max="11014" width="19.28515625" style="52" customWidth="1"/>
    <col min="11015" max="11015" width="28.140625" style="52" customWidth="1"/>
    <col min="11016" max="11016" width="20.42578125" style="52" customWidth="1"/>
    <col min="11017" max="11265" width="11.42578125" style="52"/>
    <col min="11266" max="11266" width="18" style="52" customWidth="1"/>
    <col min="11267" max="11267" width="22.7109375" style="52" customWidth="1"/>
    <col min="11268" max="11268" width="20" style="52" bestFit="1" customWidth="1"/>
    <col min="11269" max="11269" width="33.85546875" style="52" customWidth="1"/>
    <col min="11270" max="11270" width="19.28515625" style="52" customWidth="1"/>
    <col min="11271" max="11271" width="28.140625" style="52" customWidth="1"/>
    <col min="11272" max="11272" width="20.42578125" style="52" customWidth="1"/>
    <col min="11273" max="11521" width="11.42578125" style="52"/>
    <col min="11522" max="11522" width="18" style="52" customWidth="1"/>
    <col min="11523" max="11523" width="22.7109375" style="52" customWidth="1"/>
    <col min="11524" max="11524" width="20" style="52" bestFit="1" customWidth="1"/>
    <col min="11525" max="11525" width="33.85546875" style="52" customWidth="1"/>
    <col min="11526" max="11526" width="19.28515625" style="52" customWidth="1"/>
    <col min="11527" max="11527" width="28.140625" style="52" customWidth="1"/>
    <col min="11528" max="11528" width="20.42578125" style="52" customWidth="1"/>
    <col min="11529" max="11777" width="11.42578125" style="52"/>
    <col min="11778" max="11778" width="18" style="52" customWidth="1"/>
    <col min="11779" max="11779" width="22.7109375" style="52" customWidth="1"/>
    <col min="11780" max="11780" width="20" style="52" bestFit="1" customWidth="1"/>
    <col min="11781" max="11781" width="33.85546875" style="52" customWidth="1"/>
    <col min="11782" max="11782" width="19.28515625" style="52" customWidth="1"/>
    <col min="11783" max="11783" width="28.140625" style="52" customWidth="1"/>
    <col min="11784" max="11784" width="20.42578125" style="52" customWidth="1"/>
    <col min="11785" max="12033" width="11.42578125" style="52"/>
    <col min="12034" max="12034" width="18" style="52" customWidth="1"/>
    <col min="12035" max="12035" width="22.7109375" style="52" customWidth="1"/>
    <col min="12036" max="12036" width="20" style="52" bestFit="1" customWidth="1"/>
    <col min="12037" max="12037" width="33.85546875" style="52" customWidth="1"/>
    <col min="12038" max="12038" width="19.28515625" style="52" customWidth="1"/>
    <col min="12039" max="12039" width="28.140625" style="52" customWidth="1"/>
    <col min="12040" max="12040" width="20.42578125" style="52" customWidth="1"/>
    <col min="12041" max="12289" width="11.42578125" style="52"/>
    <col min="12290" max="12290" width="18" style="52" customWidth="1"/>
    <col min="12291" max="12291" width="22.7109375" style="52" customWidth="1"/>
    <col min="12292" max="12292" width="20" style="52" bestFit="1" customWidth="1"/>
    <col min="12293" max="12293" width="33.85546875" style="52" customWidth="1"/>
    <col min="12294" max="12294" width="19.28515625" style="52" customWidth="1"/>
    <col min="12295" max="12295" width="28.140625" style="52" customWidth="1"/>
    <col min="12296" max="12296" width="20.42578125" style="52" customWidth="1"/>
    <col min="12297" max="12545" width="11.42578125" style="52"/>
    <col min="12546" max="12546" width="18" style="52" customWidth="1"/>
    <col min="12547" max="12547" width="22.7109375" style="52" customWidth="1"/>
    <col min="12548" max="12548" width="20" style="52" bestFit="1" customWidth="1"/>
    <col min="12549" max="12549" width="33.85546875" style="52" customWidth="1"/>
    <col min="12550" max="12550" width="19.28515625" style="52" customWidth="1"/>
    <col min="12551" max="12551" width="28.140625" style="52" customWidth="1"/>
    <col min="12552" max="12552" width="20.42578125" style="52" customWidth="1"/>
    <col min="12553" max="12801" width="11.42578125" style="52"/>
    <col min="12802" max="12802" width="18" style="52" customWidth="1"/>
    <col min="12803" max="12803" width="22.7109375" style="52" customWidth="1"/>
    <col min="12804" max="12804" width="20" style="52" bestFit="1" customWidth="1"/>
    <col min="12805" max="12805" width="33.85546875" style="52" customWidth="1"/>
    <col min="12806" max="12806" width="19.28515625" style="52" customWidth="1"/>
    <col min="12807" max="12807" width="28.140625" style="52" customWidth="1"/>
    <col min="12808" max="12808" width="20.42578125" style="52" customWidth="1"/>
    <col min="12809" max="13057" width="11.42578125" style="52"/>
    <col min="13058" max="13058" width="18" style="52" customWidth="1"/>
    <col min="13059" max="13059" width="22.7109375" style="52" customWidth="1"/>
    <col min="13060" max="13060" width="20" style="52" bestFit="1" customWidth="1"/>
    <col min="13061" max="13061" width="33.85546875" style="52" customWidth="1"/>
    <col min="13062" max="13062" width="19.28515625" style="52" customWidth="1"/>
    <col min="13063" max="13063" width="28.140625" style="52" customWidth="1"/>
    <col min="13064" max="13064" width="20.42578125" style="52" customWidth="1"/>
    <col min="13065" max="13313" width="11.42578125" style="52"/>
    <col min="13314" max="13314" width="18" style="52" customWidth="1"/>
    <col min="13315" max="13315" width="22.7109375" style="52" customWidth="1"/>
    <col min="13316" max="13316" width="20" style="52" bestFit="1" customWidth="1"/>
    <col min="13317" max="13317" width="33.85546875" style="52" customWidth="1"/>
    <col min="13318" max="13318" width="19.28515625" style="52" customWidth="1"/>
    <col min="13319" max="13319" width="28.140625" style="52" customWidth="1"/>
    <col min="13320" max="13320" width="20.42578125" style="52" customWidth="1"/>
    <col min="13321" max="13569" width="11.42578125" style="52"/>
    <col min="13570" max="13570" width="18" style="52" customWidth="1"/>
    <col min="13571" max="13571" width="22.7109375" style="52" customWidth="1"/>
    <col min="13572" max="13572" width="20" style="52" bestFit="1" customWidth="1"/>
    <col min="13573" max="13573" width="33.85546875" style="52" customWidth="1"/>
    <col min="13574" max="13574" width="19.28515625" style="52" customWidth="1"/>
    <col min="13575" max="13575" width="28.140625" style="52" customWidth="1"/>
    <col min="13576" max="13576" width="20.42578125" style="52" customWidth="1"/>
    <col min="13577" max="13825" width="11.42578125" style="52"/>
    <col min="13826" max="13826" width="18" style="52" customWidth="1"/>
    <col min="13827" max="13827" width="22.7109375" style="52" customWidth="1"/>
    <col min="13828" max="13828" width="20" style="52" bestFit="1" customWidth="1"/>
    <col min="13829" max="13829" width="33.85546875" style="52" customWidth="1"/>
    <col min="13830" max="13830" width="19.28515625" style="52" customWidth="1"/>
    <col min="13831" max="13831" width="28.140625" style="52" customWidth="1"/>
    <col min="13832" max="13832" width="20.42578125" style="52" customWidth="1"/>
    <col min="13833" max="14081" width="11.42578125" style="52"/>
    <col min="14082" max="14082" width="18" style="52" customWidth="1"/>
    <col min="14083" max="14083" width="22.7109375" style="52" customWidth="1"/>
    <col min="14084" max="14084" width="20" style="52" bestFit="1" customWidth="1"/>
    <col min="14085" max="14085" width="33.85546875" style="52" customWidth="1"/>
    <col min="14086" max="14086" width="19.28515625" style="52" customWidth="1"/>
    <col min="14087" max="14087" width="28.140625" style="52" customWidth="1"/>
    <col min="14088" max="14088" width="20.42578125" style="52" customWidth="1"/>
    <col min="14089" max="14337" width="11.42578125" style="52"/>
    <col min="14338" max="14338" width="18" style="52" customWidth="1"/>
    <col min="14339" max="14339" width="22.7109375" style="52" customWidth="1"/>
    <col min="14340" max="14340" width="20" style="52" bestFit="1" customWidth="1"/>
    <col min="14341" max="14341" width="33.85546875" style="52" customWidth="1"/>
    <col min="14342" max="14342" width="19.28515625" style="52" customWidth="1"/>
    <col min="14343" max="14343" width="28.140625" style="52" customWidth="1"/>
    <col min="14344" max="14344" width="20.42578125" style="52" customWidth="1"/>
    <col min="14345" max="14593" width="11.42578125" style="52"/>
    <col min="14594" max="14594" width="18" style="52" customWidth="1"/>
    <col min="14595" max="14595" width="22.7109375" style="52" customWidth="1"/>
    <col min="14596" max="14596" width="20" style="52" bestFit="1" customWidth="1"/>
    <col min="14597" max="14597" width="33.85546875" style="52" customWidth="1"/>
    <col min="14598" max="14598" width="19.28515625" style="52" customWidth="1"/>
    <col min="14599" max="14599" width="28.140625" style="52" customWidth="1"/>
    <col min="14600" max="14600" width="20.42578125" style="52" customWidth="1"/>
    <col min="14601" max="14849" width="11.42578125" style="52"/>
    <col min="14850" max="14850" width="18" style="52" customWidth="1"/>
    <col min="14851" max="14851" width="22.7109375" style="52" customWidth="1"/>
    <col min="14852" max="14852" width="20" style="52" bestFit="1" customWidth="1"/>
    <col min="14853" max="14853" width="33.85546875" style="52" customWidth="1"/>
    <col min="14854" max="14854" width="19.28515625" style="52" customWidth="1"/>
    <col min="14855" max="14855" width="28.140625" style="52" customWidth="1"/>
    <col min="14856" max="14856" width="20.42578125" style="52" customWidth="1"/>
    <col min="14857" max="15105" width="11.42578125" style="52"/>
    <col min="15106" max="15106" width="18" style="52" customWidth="1"/>
    <col min="15107" max="15107" width="22.7109375" style="52" customWidth="1"/>
    <col min="15108" max="15108" width="20" style="52" bestFit="1" customWidth="1"/>
    <col min="15109" max="15109" width="33.85546875" style="52" customWidth="1"/>
    <col min="15110" max="15110" width="19.28515625" style="52" customWidth="1"/>
    <col min="15111" max="15111" width="28.140625" style="52" customWidth="1"/>
    <col min="15112" max="15112" width="20.42578125" style="52" customWidth="1"/>
    <col min="15113" max="15361" width="11.42578125" style="52"/>
    <col min="15362" max="15362" width="18" style="52" customWidth="1"/>
    <col min="15363" max="15363" width="22.7109375" style="52" customWidth="1"/>
    <col min="15364" max="15364" width="20" style="52" bestFit="1" customWidth="1"/>
    <col min="15365" max="15365" width="33.85546875" style="52" customWidth="1"/>
    <col min="15366" max="15366" width="19.28515625" style="52" customWidth="1"/>
    <col min="15367" max="15367" width="28.140625" style="52" customWidth="1"/>
    <col min="15368" max="15368" width="20.42578125" style="52" customWidth="1"/>
    <col min="15369" max="15617" width="11.42578125" style="52"/>
    <col min="15618" max="15618" width="18" style="52" customWidth="1"/>
    <col min="15619" max="15619" width="22.7109375" style="52" customWidth="1"/>
    <col min="15620" max="15620" width="20" style="52" bestFit="1" customWidth="1"/>
    <col min="15621" max="15621" width="33.85546875" style="52" customWidth="1"/>
    <col min="15622" max="15622" width="19.28515625" style="52" customWidth="1"/>
    <col min="15623" max="15623" width="28.140625" style="52" customWidth="1"/>
    <col min="15624" max="15624" width="20.42578125" style="52" customWidth="1"/>
    <col min="15625" max="15873" width="11.42578125" style="52"/>
    <col min="15874" max="15874" width="18" style="52" customWidth="1"/>
    <col min="15875" max="15875" width="22.7109375" style="52" customWidth="1"/>
    <col min="15876" max="15876" width="20" style="52" bestFit="1" customWidth="1"/>
    <col min="15877" max="15877" width="33.85546875" style="52" customWidth="1"/>
    <col min="15878" max="15878" width="19.28515625" style="52" customWidth="1"/>
    <col min="15879" max="15879" width="28.140625" style="52" customWidth="1"/>
    <col min="15880" max="15880" width="20.42578125" style="52" customWidth="1"/>
    <col min="15881" max="16129" width="11.42578125" style="52"/>
    <col min="16130" max="16130" width="18" style="52" customWidth="1"/>
    <col min="16131" max="16131" width="22.7109375" style="52" customWidth="1"/>
    <col min="16132" max="16132" width="20" style="52" bestFit="1" customWidth="1"/>
    <col min="16133" max="16133" width="33.85546875" style="52" customWidth="1"/>
    <col min="16134" max="16134" width="19.28515625" style="52" customWidth="1"/>
    <col min="16135" max="16135" width="28.140625" style="52" customWidth="1"/>
    <col min="16136" max="16136" width="20.42578125" style="52" customWidth="1"/>
    <col min="16137" max="16384" width="11.42578125" style="52"/>
  </cols>
  <sheetData>
    <row r="1" spans="1:8" ht="33.75" customHeight="1">
      <c r="A1" s="158" t="s">
        <v>89</v>
      </c>
      <c r="B1" s="158"/>
      <c r="C1" s="158"/>
      <c r="D1" s="158"/>
      <c r="E1" s="158"/>
      <c r="F1" s="158"/>
      <c r="G1" s="158"/>
      <c r="H1" s="158"/>
    </row>
    <row r="2" spans="1:8" ht="33.75" customHeight="1">
      <c r="A2" s="159" t="s">
        <v>10</v>
      </c>
      <c r="B2" s="160"/>
      <c r="C2" s="160"/>
      <c r="D2" s="160"/>
      <c r="E2" s="160"/>
      <c r="F2" s="160"/>
      <c r="G2" s="160"/>
      <c r="H2" s="161"/>
    </row>
    <row r="3" spans="1:8" ht="33.75" customHeight="1">
      <c r="A3" s="53"/>
      <c r="B3" s="54" t="s">
        <v>90</v>
      </c>
      <c r="C3" s="54" t="s">
        <v>91</v>
      </c>
      <c r="D3" s="54" t="s">
        <v>92</v>
      </c>
      <c r="E3" s="54" t="s">
        <v>79</v>
      </c>
      <c r="F3" s="54" t="s">
        <v>93</v>
      </c>
      <c r="G3" s="54" t="s">
        <v>88</v>
      </c>
      <c r="H3" s="54" t="s">
        <v>94</v>
      </c>
    </row>
    <row r="4" spans="1:8" ht="132">
      <c r="A4" s="162" t="s">
        <v>95</v>
      </c>
      <c r="B4" s="55" t="s">
        <v>96</v>
      </c>
      <c r="C4" s="56" t="s">
        <v>97</v>
      </c>
      <c r="D4" s="56" t="s">
        <v>98</v>
      </c>
      <c r="E4" s="56" t="s">
        <v>99</v>
      </c>
      <c r="F4" s="56" t="s">
        <v>100</v>
      </c>
      <c r="G4" s="56" t="s">
        <v>101</v>
      </c>
      <c r="H4" s="56" t="s">
        <v>102</v>
      </c>
    </row>
    <row r="5" spans="1:8" ht="115.5">
      <c r="A5" s="163"/>
      <c r="B5" s="55" t="s">
        <v>103</v>
      </c>
      <c r="C5" s="56" t="s">
        <v>104</v>
      </c>
      <c r="D5" s="56" t="s">
        <v>105</v>
      </c>
      <c r="E5" s="56" t="s">
        <v>106</v>
      </c>
      <c r="F5" s="56" t="s">
        <v>107</v>
      </c>
      <c r="G5" s="56" t="s">
        <v>108</v>
      </c>
      <c r="H5" s="56" t="s">
        <v>109</v>
      </c>
    </row>
    <row r="6" spans="1:8" ht="193.5" customHeight="1">
      <c r="A6" s="163"/>
      <c r="B6" s="55" t="s">
        <v>110</v>
      </c>
      <c r="C6" s="56" t="s">
        <v>111</v>
      </c>
      <c r="D6" s="56" t="s">
        <v>112</v>
      </c>
      <c r="E6" s="56" t="s">
        <v>113</v>
      </c>
      <c r="F6" s="56" t="s">
        <v>114</v>
      </c>
      <c r="G6" s="56" t="s">
        <v>115</v>
      </c>
      <c r="H6" s="56" t="s">
        <v>116</v>
      </c>
    </row>
    <row r="7" spans="1:8" ht="101.25" customHeight="1">
      <c r="A7" s="163"/>
      <c r="B7" s="55" t="s">
        <v>117</v>
      </c>
      <c r="C7" s="56" t="s">
        <v>118</v>
      </c>
      <c r="D7" s="56" t="s">
        <v>119</v>
      </c>
      <c r="E7" s="56" t="s">
        <v>120</v>
      </c>
      <c r="F7" s="56" t="s">
        <v>121</v>
      </c>
      <c r="G7" s="56" t="s">
        <v>122</v>
      </c>
      <c r="H7" s="56" t="s">
        <v>123</v>
      </c>
    </row>
    <row r="8" spans="1:8" ht="179.25" customHeight="1">
      <c r="A8" s="163"/>
      <c r="B8" s="55" t="s">
        <v>124</v>
      </c>
      <c r="C8" s="56" t="s">
        <v>125</v>
      </c>
      <c r="D8" s="56" t="s">
        <v>126</v>
      </c>
      <c r="E8" s="56" t="s">
        <v>127</v>
      </c>
      <c r="F8" s="56"/>
      <c r="G8" s="56" t="s">
        <v>128</v>
      </c>
      <c r="H8" s="56" t="s">
        <v>129</v>
      </c>
    </row>
    <row r="9" spans="1:8" ht="167.25" customHeight="1">
      <c r="A9" s="163"/>
      <c r="B9" s="55" t="s">
        <v>130</v>
      </c>
      <c r="C9" s="56" t="s">
        <v>131</v>
      </c>
      <c r="D9" s="56" t="s">
        <v>132</v>
      </c>
      <c r="E9" s="56" t="s">
        <v>133</v>
      </c>
      <c r="F9" s="56"/>
      <c r="G9" s="56" t="s">
        <v>134</v>
      </c>
      <c r="H9" s="56" t="s">
        <v>135</v>
      </c>
    </row>
    <row r="10" spans="1:8" ht="99">
      <c r="A10" s="163"/>
      <c r="B10" s="55" t="s">
        <v>136</v>
      </c>
      <c r="C10" s="56" t="s">
        <v>137</v>
      </c>
      <c r="D10" s="56"/>
      <c r="E10" s="56"/>
      <c r="F10" s="56"/>
      <c r="G10" s="56" t="s">
        <v>138</v>
      </c>
      <c r="H10" s="56"/>
    </row>
    <row r="11" spans="1:8" ht="50.25" customHeight="1">
      <c r="A11" s="164"/>
      <c r="B11" s="55" t="s">
        <v>139</v>
      </c>
      <c r="C11" s="56"/>
      <c r="D11" s="56"/>
      <c r="E11" s="56"/>
      <c r="F11" s="56"/>
      <c r="G11" s="56" t="s">
        <v>140</v>
      </c>
      <c r="H11" s="56"/>
    </row>
  </sheetData>
  <mergeCells count="3">
    <mergeCell ref="A1:H1"/>
    <mergeCell ref="A2:H2"/>
    <mergeCell ref="A4:A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D27" sqref="D27"/>
    </sheetView>
  </sheetViews>
  <sheetFormatPr baseColWidth="10" defaultRowHeight="15"/>
  <cols>
    <col min="1" max="1" width="13.85546875" customWidth="1"/>
    <col min="2" max="2" width="13.5703125" customWidth="1"/>
    <col min="3" max="3" width="16.28515625" customWidth="1"/>
    <col min="4" max="4" width="16.85546875" customWidth="1"/>
  </cols>
  <sheetData>
    <row r="1" spans="1:4" ht="15.75" thickBot="1">
      <c r="A1" t="s">
        <v>27</v>
      </c>
      <c r="B1" t="s">
        <v>28</v>
      </c>
      <c r="C1" t="s">
        <v>29</v>
      </c>
      <c r="D1" t="s">
        <v>162</v>
      </c>
    </row>
    <row r="2" spans="1:4" ht="34.5" thickBot="1">
      <c r="A2" s="1"/>
      <c r="B2" s="1">
        <v>1</v>
      </c>
      <c r="C2" s="1">
        <v>10</v>
      </c>
      <c r="D2" s="68" t="s">
        <v>210</v>
      </c>
    </row>
    <row r="3" spans="1:4" ht="23.25" thickBot="1">
      <c r="A3" s="1">
        <v>2</v>
      </c>
      <c r="B3" s="1">
        <v>2</v>
      </c>
      <c r="C3" s="1">
        <v>25</v>
      </c>
      <c r="D3" s="68" t="s">
        <v>166</v>
      </c>
    </row>
    <row r="4" spans="1:4" ht="15.75" thickBot="1">
      <c r="A4" s="1">
        <v>6</v>
      </c>
      <c r="B4" s="1">
        <v>3</v>
      </c>
      <c r="C4" s="1">
        <v>60</v>
      </c>
      <c r="D4" s="68" t="s">
        <v>151</v>
      </c>
    </row>
    <row r="5" spans="1:4" ht="23.25" thickBot="1">
      <c r="A5" s="1">
        <v>10</v>
      </c>
      <c r="B5" s="1">
        <v>4</v>
      </c>
      <c r="C5" s="1">
        <v>100</v>
      </c>
      <c r="D5" s="68" t="s">
        <v>152</v>
      </c>
    </row>
    <row r="6" spans="1:4" ht="22.5">
      <c r="D6" s="68" t="s">
        <v>168</v>
      </c>
    </row>
    <row r="7" spans="1:4">
      <c r="D7" s="69" t="s">
        <v>153</v>
      </c>
    </row>
    <row r="8" spans="1:4">
      <c r="D8" s="69" t="s">
        <v>169</v>
      </c>
    </row>
    <row r="9" spans="1:4">
      <c r="D9" s="69" t="s">
        <v>154</v>
      </c>
    </row>
    <row r="10" spans="1:4" ht="33.75">
      <c r="D10" s="69" t="s">
        <v>170</v>
      </c>
    </row>
    <row r="11" spans="1:4" ht="22.5">
      <c r="D11" s="69" t="s">
        <v>171</v>
      </c>
    </row>
    <row r="12" spans="1:4" ht="22.5">
      <c r="D12" s="69" t="s">
        <v>172</v>
      </c>
    </row>
    <row r="13" spans="1:4" ht="22.5">
      <c r="D13" s="69" t="s">
        <v>194</v>
      </c>
    </row>
    <row r="14" spans="1:4" ht="33.75">
      <c r="D14" s="69" t="s">
        <v>173</v>
      </c>
    </row>
    <row r="15" spans="1:4">
      <c r="D15" s="69" t="s">
        <v>174</v>
      </c>
    </row>
    <row r="16" spans="1:4" ht="22.5">
      <c r="D16" s="69" t="s">
        <v>211</v>
      </c>
    </row>
    <row r="17" spans="4:4" ht="22.5">
      <c r="D17" s="69" t="s">
        <v>176</v>
      </c>
    </row>
    <row r="18" spans="4:4" ht="33.75">
      <c r="D18" s="69" t="s">
        <v>177</v>
      </c>
    </row>
    <row r="19" spans="4:4" ht="22.5">
      <c r="D19" s="69" t="s">
        <v>178</v>
      </c>
    </row>
    <row r="20" spans="4:4" ht="45">
      <c r="D20" s="69" t="s">
        <v>179</v>
      </c>
    </row>
    <row r="21" spans="4:4" ht="56.25">
      <c r="D21" s="69" t="s">
        <v>180</v>
      </c>
    </row>
    <row r="22" spans="4:4" ht="56.25">
      <c r="D22" s="69" t="s">
        <v>181</v>
      </c>
    </row>
    <row r="23" spans="4:4" ht="45">
      <c r="D23" s="69" t="s">
        <v>203</v>
      </c>
    </row>
    <row r="24" spans="4:4" ht="45">
      <c r="D24" s="69" t="s">
        <v>182</v>
      </c>
    </row>
    <row r="25" spans="4:4" ht="33.75">
      <c r="D25" s="69" t="s">
        <v>183</v>
      </c>
    </row>
    <row r="26" spans="4:4" ht="67.5">
      <c r="D26" s="69" t="s">
        <v>212</v>
      </c>
    </row>
    <row r="27" spans="4:4" ht="22.5">
      <c r="D27" s="69" t="s">
        <v>185</v>
      </c>
    </row>
    <row r="28" spans="4:4" ht="33.75">
      <c r="D28" s="69" t="s">
        <v>186</v>
      </c>
    </row>
    <row r="29" spans="4:4" ht="33.75">
      <c r="D29" s="69" t="s">
        <v>187</v>
      </c>
    </row>
    <row r="30" spans="4:4" ht="33.75">
      <c r="D30" s="69" t="s">
        <v>202</v>
      </c>
    </row>
    <row r="31" spans="4:4" ht="22.5">
      <c r="D31" s="69" t="s">
        <v>197</v>
      </c>
    </row>
    <row r="32" spans="4:4" ht="22.5">
      <c r="D32" s="69" t="s">
        <v>196</v>
      </c>
    </row>
    <row r="33" spans="4:4" ht="33.75">
      <c r="D33" s="69" t="s">
        <v>195</v>
      </c>
    </row>
    <row r="34" spans="4:4" ht="45">
      <c r="D34" s="69" t="s">
        <v>198</v>
      </c>
    </row>
    <row r="35" spans="4:4" ht="22.5">
      <c r="D35" s="69" t="s">
        <v>199</v>
      </c>
    </row>
    <row r="36" spans="4:4" ht="33.75">
      <c r="D36" s="69" t="s">
        <v>200</v>
      </c>
    </row>
    <row r="37" spans="4:4" ht="33.75">
      <c r="D37" s="69" t="s">
        <v>201</v>
      </c>
    </row>
    <row r="38" spans="4:4" ht="22.5">
      <c r="D38" s="69" t="s">
        <v>188</v>
      </c>
    </row>
    <row r="39" spans="4:4" ht="33.75">
      <c r="D39" s="69" t="s">
        <v>189</v>
      </c>
    </row>
    <row r="40" spans="4:4" ht="22.5">
      <c r="D40" s="69" t="s">
        <v>190</v>
      </c>
    </row>
    <row r="41" spans="4:4" ht="33.75">
      <c r="D41" s="69" t="s">
        <v>191</v>
      </c>
    </row>
    <row r="42" spans="4:4" ht="33.75">
      <c r="D42" s="69" t="s">
        <v>192</v>
      </c>
    </row>
    <row r="43" spans="4:4" ht="33.75">
      <c r="D43" s="69" t="s">
        <v>193</v>
      </c>
    </row>
    <row r="44" spans="4:4" ht="33.75">
      <c r="D44" s="69" t="s">
        <v>191</v>
      </c>
    </row>
    <row r="45" spans="4:4" ht="33.75">
      <c r="D45" s="69" t="s">
        <v>192</v>
      </c>
    </row>
    <row r="46" spans="4:4" ht="33.75">
      <c r="D46" s="69" t="s">
        <v>193</v>
      </c>
    </row>
  </sheetData>
  <dataValidations count="3">
    <dataValidation type="list" allowBlank="1" showInputMessage="1" showErrorMessage="1" promptTitle="NIVEL DE CONSECUENCIA" prompt="10  = LEVE_x000a_25  = GRAVE_x000a_60  = MUY GRAVE_x000a_100 = MORTAL" sqref="C2:C5">
      <formula1>NC</formula1>
    </dataValidation>
    <dataValidation type="list" allowBlank="1" showInputMessage="1" showErrorMessage="1" promptTitle="NIVEL DE EXPOSICIÓN" prompt="1 = ESPORÁDICA_x000a_2 = OCASIONAL_x000a_3 = FRECUENTE_x000a_4 = CONTINUA" sqref="B2:B5">
      <formula1>NE</formula1>
    </dataValidation>
    <dataValidation type="list" allowBlank="1" showInputMessage="1" showErrorMessage="1" promptTitle="NIVEL DEFICIENCIA" prompt="0 = BAJO_x000a_2 = MEDIO_x000a_6 = ALTO_x000a_10= MUY ALTO" sqref="A2:A5">
      <formula1>ND</formula1>
    </dataValidation>
  </dataValidation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C6" sqref="C6"/>
    </sheetView>
  </sheetViews>
  <sheetFormatPr baseColWidth="10" defaultColWidth="11.42578125" defaultRowHeight="15"/>
  <cols>
    <col min="1" max="1" width="14.42578125" style="2" customWidth="1"/>
    <col min="2" max="2" width="12.28515625" style="2" customWidth="1"/>
    <col min="3" max="3" width="59.42578125" style="2" customWidth="1"/>
    <col min="4" max="4" width="11.42578125" style="2"/>
    <col min="5" max="5" width="12.42578125" style="2" customWidth="1"/>
    <col min="6" max="6" width="9.28515625" style="2" customWidth="1"/>
    <col min="7" max="10" width="8.85546875" style="2" customWidth="1"/>
    <col min="11" max="16384" width="11.42578125" style="2"/>
  </cols>
  <sheetData>
    <row r="1" spans="1:10" ht="15.75" thickBot="1"/>
    <row r="2" spans="1:10" ht="30.75" thickBot="1">
      <c r="A2" s="13" t="s">
        <v>14</v>
      </c>
      <c r="B2" s="14" t="s">
        <v>30</v>
      </c>
      <c r="C2" s="15" t="s">
        <v>31</v>
      </c>
    </row>
    <row r="3" spans="1:10" s="3" customFormat="1" ht="60">
      <c r="A3" s="10" t="s">
        <v>32</v>
      </c>
      <c r="B3" s="11">
        <v>10</v>
      </c>
      <c r="C3" s="12" t="s">
        <v>33</v>
      </c>
    </row>
    <row r="4" spans="1:10" s="3" customFormat="1" ht="45">
      <c r="A4" s="4" t="s">
        <v>34</v>
      </c>
      <c r="B4" s="5">
        <v>6</v>
      </c>
      <c r="C4" s="6" t="s">
        <v>35</v>
      </c>
    </row>
    <row r="5" spans="1:10" s="3" customFormat="1" ht="60">
      <c r="A5" s="4" t="s">
        <v>36</v>
      </c>
      <c r="B5" s="5">
        <v>2</v>
      </c>
      <c r="C5" s="6" t="s">
        <v>37</v>
      </c>
    </row>
    <row r="6" spans="1:10" s="3" customFormat="1" ht="75.75" thickBot="1">
      <c r="A6" s="7" t="s">
        <v>38</v>
      </c>
      <c r="B6" s="8" t="s">
        <v>39</v>
      </c>
      <c r="C6" s="9" t="s">
        <v>40</v>
      </c>
    </row>
    <row r="9" spans="1:10" ht="15.75" thickBot="1"/>
    <row r="10" spans="1:10" ht="30.75" thickBot="1">
      <c r="A10" s="13" t="s">
        <v>15</v>
      </c>
      <c r="B10" s="14" t="s">
        <v>41</v>
      </c>
      <c r="C10" s="15" t="s">
        <v>31</v>
      </c>
    </row>
    <row r="11" spans="1:10" s="18" customFormat="1" ht="30">
      <c r="A11" s="16" t="s">
        <v>42</v>
      </c>
      <c r="B11" s="11">
        <v>4</v>
      </c>
      <c r="C11" s="17" t="s">
        <v>43</v>
      </c>
    </row>
    <row r="12" spans="1:10" s="18" customFormat="1" ht="30">
      <c r="A12" s="19" t="s">
        <v>44</v>
      </c>
      <c r="B12" s="5">
        <v>3</v>
      </c>
      <c r="C12" s="20" t="s">
        <v>45</v>
      </c>
    </row>
    <row r="13" spans="1:10" s="18" customFormat="1" ht="30">
      <c r="A13" s="19" t="s">
        <v>46</v>
      </c>
      <c r="B13" s="5">
        <v>2</v>
      </c>
      <c r="C13" s="20" t="s">
        <v>47</v>
      </c>
    </row>
    <row r="14" spans="1:10" s="18" customFormat="1" ht="15.75" thickBot="1">
      <c r="A14" s="21" t="s">
        <v>49</v>
      </c>
      <c r="B14" s="8">
        <v>1</v>
      </c>
      <c r="C14" s="22" t="s">
        <v>48</v>
      </c>
    </row>
    <row r="15" spans="1:10">
      <c r="E15" s="165" t="s">
        <v>50</v>
      </c>
      <c r="F15" s="166"/>
      <c r="G15" s="169" t="s">
        <v>64</v>
      </c>
      <c r="H15" s="169"/>
      <c r="I15" s="169"/>
      <c r="J15" s="170"/>
    </row>
    <row r="16" spans="1:10">
      <c r="E16" s="167"/>
      <c r="F16" s="168"/>
      <c r="G16" s="32">
        <v>4</v>
      </c>
      <c r="H16" s="33">
        <v>3</v>
      </c>
      <c r="I16" s="33">
        <v>2</v>
      </c>
      <c r="J16" s="34">
        <v>1</v>
      </c>
    </row>
    <row r="17" spans="1:10">
      <c r="E17" s="171" t="s">
        <v>51</v>
      </c>
      <c r="F17" s="32">
        <v>10</v>
      </c>
      <c r="G17" s="26" t="s">
        <v>52</v>
      </c>
      <c r="H17" s="27" t="s">
        <v>55</v>
      </c>
      <c r="I17" s="26" t="s">
        <v>56</v>
      </c>
      <c r="J17" s="28" t="s">
        <v>57</v>
      </c>
    </row>
    <row r="18" spans="1:10">
      <c r="E18" s="172"/>
      <c r="F18" s="32">
        <v>6</v>
      </c>
      <c r="G18" s="26" t="s">
        <v>53</v>
      </c>
      <c r="H18" s="27" t="s">
        <v>58</v>
      </c>
      <c r="I18" s="27" t="s">
        <v>59</v>
      </c>
      <c r="J18" s="28" t="s">
        <v>60</v>
      </c>
    </row>
    <row r="19" spans="1:10" ht="15.75" thickBot="1">
      <c r="E19" s="173"/>
      <c r="F19" s="35">
        <v>2</v>
      </c>
      <c r="G19" s="29" t="s">
        <v>54</v>
      </c>
      <c r="H19" s="30" t="s">
        <v>61</v>
      </c>
      <c r="I19" s="30" t="s">
        <v>62</v>
      </c>
      <c r="J19" s="31" t="s">
        <v>63</v>
      </c>
    </row>
    <row r="20" spans="1:10" ht="15.75" thickBot="1"/>
    <row r="21" spans="1:10" ht="30.75" thickBot="1">
      <c r="A21" s="13" t="s">
        <v>65</v>
      </c>
      <c r="B21" s="14" t="s">
        <v>66</v>
      </c>
      <c r="C21" s="15" t="s">
        <v>31</v>
      </c>
    </row>
    <row r="22" spans="1:10" ht="60">
      <c r="A22" s="40" t="s">
        <v>67</v>
      </c>
      <c r="B22" s="23" t="s">
        <v>68</v>
      </c>
      <c r="C22" s="41" t="s">
        <v>69</v>
      </c>
    </row>
    <row r="23" spans="1:10" ht="60">
      <c r="A23" s="36" t="s">
        <v>70</v>
      </c>
      <c r="B23" s="24" t="s">
        <v>71</v>
      </c>
      <c r="C23" s="37" t="s">
        <v>72</v>
      </c>
    </row>
    <row r="24" spans="1:10" ht="45">
      <c r="A24" s="36" t="s">
        <v>73</v>
      </c>
      <c r="B24" s="24" t="s">
        <v>74</v>
      </c>
      <c r="C24" s="37" t="s">
        <v>75</v>
      </c>
    </row>
    <row r="25" spans="1:10" ht="75.75" thickBot="1">
      <c r="A25" s="38" t="s">
        <v>38</v>
      </c>
      <c r="B25" s="25" t="s">
        <v>76</v>
      </c>
      <c r="C25" s="39" t="s">
        <v>77</v>
      </c>
    </row>
  </sheetData>
  <mergeCells count="3">
    <mergeCell ref="E15:F16"/>
    <mergeCell ref="G15:J15"/>
    <mergeCell ref="E17:E19"/>
  </mergeCells>
  <conditionalFormatting sqref="G17:J19">
    <cfRule type="containsText" dxfId="3" priority="2" operator="containsText" text="A -">
      <formula>NOT(ISERROR(SEARCH("A -",G17)))</formula>
    </cfRule>
    <cfRule type="containsText" dxfId="2" priority="3" operator="containsText" text="M">
      <formula>NOT(ISERROR(SEARCH("M",G17)))</formula>
    </cfRule>
    <cfRule type="containsText" dxfId="1" priority="4" operator="containsText" text="B">
      <formula>NOT(ISERROR(SEARCH("B",G17)))</formula>
    </cfRule>
  </conditionalFormatting>
  <conditionalFormatting sqref="G16:J19 F17:F19">
    <cfRule type="containsText" dxfId="0" priority="1" operator="containsText" text="MA">
      <formula>NOT(ISERROR(SEARCH("MA",F16)))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K99"/>
  <sheetViews>
    <sheetView showGridLines="0" topLeftCell="H69" zoomScale="71" zoomScaleNormal="71" workbookViewId="0">
      <selection activeCell="F17" sqref="F17"/>
    </sheetView>
  </sheetViews>
  <sheetFormatPr baseColWidth="10" defaultColWidth="18.5703125" defaultRowHeight="14.25"/>
  <cols>
    <col min="1" max="1" width="6" style="44" customWidth="1"/>
    <col min="2" max="2" width="56.7109375" style="44" customWidth="1"/>
    <col min="3" max="3" width="22" style="44" customWidth="1"/>
    <col min="4" max="7" width="18.5703125" style="44"/>
    <col min="8" max="8" width="19.28515625" style="44" customWidth="1"/>
    <col min="9" max="9" width="20.85546875" style="44" customWidth="1"/>
    <col min="10" max="16384" width="18.5703125" style="44"/>
  </cols>
  <sheetData>
    <row r="3" spans="2:9">
      <c r="C3" s="46"/>
      <c r="D3" s="46"/>
      <c r="E3" s="46"/>
      <c r="F3" s="61"/>
      <c r="G3" s="46"/>
    </row>
    <row r="5" spans="2:9" ht="18.75" customHeight="1">
      <c r="B5" s="175" t="s">
        <v>85</v>
      </c>
      <c r="C5" s="175"/>
      <c r="D5" s="175"/>
      <c r="E5" s="175"/>
      <c r="F5" s="175"/>
      <c r="G5" s="175"/>
      <c r="H5" s="175"/>
      <c r="I5" s="175"/>
    </row>
    <row r="6" spans="2:9" ht="15" thickBot="1">
      <c r="B6" s="175"/>
      <c r="C6" s="175"/>
      <c r="D6" s="175"/>
      <c r="E6" s="46"/>
      <c r="F6" s="61"/>
      <c r="G6" s="46"/>
    </row>
    <row r="7" spans="2:9" ht="15.75" customHeight="1" thickBot="1">
      <c r="B7" s="176" t="s">
        <v>86</v>
      </c>
      <c r="C7" s="178" t="s">
        <v>82</v>
      </c>
      <c r="D7" s="180" t="s">
        <v>87</v>
      </c>
      <c r="E7" s="181"/>
      <c r="F7" s="181"/>
      <c r="G7" s="181"/>
      <c r="H7" s="182"/>
      <c r="I7" s="183" t="s">
        <v>83</v>
      </c>
    </row>
    <row r="8" spans="2:9" ht="44.25" customHeight="1" thickBot="1">
      <c r="B8" s="177"/>
      <c r="C8" s="179"/>
      <c r="D8" s="70" t="s">
        <v>157</v>
      </c>
      <c r="E8" s="71" t="s">
        <v>155</v>
      </c>
      <c r="F8" s="72" t="s">
        <v>156</v>
      </c>
      <c r="G8" s="73" t="s">
        <v>161</v>
      </c>
      <c r="H8" s="74" t="s">
        <v>158</v>
      </c>
      <c r="I8" s="184"/>
    </row>
    <row r="9" spans="2:9" ht="35.25" customHeight="1" thickBot="1">
      <c r="B9" s="96" t="s">
        <v>163</v>
      </c>
      <c r="C9" s="103">
        <f>COUNTIF('MATRIZ DE PELIGROS '!$H$12:$H$742,GRÁFICA!B9)</f>
        <v>0</v>
      </c>
      <c r="D9" s="103">
        <f>(COUNTIFS('MATRIZ DE PELIGROS '!$H$12:$H$742,GRÁFICA!B9,'MATRIZ DE PELIGROS '!$U$12:$U$742,GRÁFICA!$D$8))</f>
        <v>0</v>
      </c>
      <c r="E9" s="103">
        <f>(COUNTIFS('MATRIZ DE PELIGROS '!$H$12:$H$742,B9,'MATRIZ DE PELIGROS '!$U$12:$U$742,GRÁFICA!$E$8))</f>
        <v>0</v>
      </c>
      <c r="F9" s="103">
        <f>(COUNTIFS('MATRIZ DE PELIGROS '!$H$12:$H$742,B9,'MATRIZ DE PELIGROS '!$U$12:$U$742,GRÁFICA!$F$8))</f>
        <v>0</v>
      </c>
      <c r="G9" s="103">
        <f>(COUNTIFS('MATRIZ DE PELIGROS '!$H$12:$H$742,B9,'MATRIZ DE PELIGROS '!$U$12:$U$742,GRÁFICA!$G$8))</f>
        <v>0</v>
      </c>
      <c r="H9" s="103">
        <f>(COUNTIFS('MATRIZ DE PELIGROS '!$H$12:$H$742,B9,'MATRIZ DE PELIGROS '!$U$12:$U$742,GRÁFICA!$H$8))</f>
        <v>0</v>
      </c>
      <c r="I9" s="104" t="e">
        <f t="shared" ref="I9:I53" si="0">C9/$C$54</f>
        <v>#DIV/0!</v>
      </c>
    </row>
    <row r="10" spans="2:9" ht="35.25" customHeight="1" thickBot="1">
      <c r="B10" s="96" t="s">
        <v>164</v>
      </c>
      <c r="C10" s="103">
        <f>COUNTIF('MATRIZ DE PELIGROS '!$H$12:$H$742,GRÁFICA!B10)</f>
        <v>0</v>
      </c>
      <c r="D10" s="103">
        <f>(COUNTIFS('MATRIZ DE PELIGROS '!$H$12:$H$742,GRÁFICA!B10,'MATRIZ DE PELIGROS '!$U$12:$U$742,GRÁFICA!$D$8))</f>
        <v>0</v>
      </c>
      <c r="E10" s="103">
        <f>(COUNTIFS('MATRIZ DE PELIGROS '!$H$12:$H$742,B10,'MATRIZ DE PELIGROS '!$U$12:$U$742,GRÁFICA!$E$8))</f>
        <v>0</v>
      </c>
      <c r="F10" s="103">
        <f>(COUNTIFS('MATRIZ DE PELIGROS '!$H$12:$H$742,B10,'MATRIZ DE PELIGROS '!$U$12:$U$742,GRÁFICA!$F$8))</f>
        <v>0</v>
      </c>
      <c r="G10" s="103">
        <f>(COUNTIFS('MATRIZ DE PELIGROS '!$H$12:$H$742,B10,'MATRIZ DE PELIGROS '!$U$12:$U$742,GRÁFICA!$G$8))</f>
        <v>0</v>
      </c>
      <c r="H10" s="103">
        <f>(COUNTIFS('MATRIZ DE PELIGROS '!$H$12:$H$742,B10,'MATRIZ DE PELIGROS '!$U$12:$U$742,GRÁFICA!$H$8))</f>
        <v>0</v>
      </c>
      <c r="I10" s="104" t="e">
        <f t="shared" si="0"/>
        <v>#DIV/0!</v>
      </c>
    </row>
    <row r="11" spans="2:9" ht="35.25" customHeight="1" thickBot="1">
      <c r="B11" s="96" t="s">
        <v>165</v>
      </c>
      <c r="C11" s="103">
        <f>COUNTIF('MATRIZ DE PELIGROS '!$H$12:$H$742,GRÁFICA!B11)</f>
        <v>0</v>
      </c>
      <c r="D11" s="103">
        <f>(COUNTIFS('MATRIZ DE PELIGROS '!$H$12:$H$742,GRÁFICA!B11,'MATRIZ DE PELIGROS '!$U$12:$U$742,GRÁFICA!$D$8))</f>
        <v>0</v>
      </c>
      <c r="E11" s="103">
        <f>(COUNTIFS('MATRIZ DE PELIGROS '!$H$12:$H$742,B11,'MATRIZ DE PELIGROS '!$U$12:$U$742,GRÁFICA!$E$8))</f>
        <v>0</v>
      </c>
      <c r="F11" s="103">
        <f>(COUNTIFS('MATRIZ DE PELIGROS '!$H$12:$H$742,B11,'MATRIZ DE PELIGROS '!$U$12:$U$742,GRÁFICA!$F$8))</f>
        <v>0</v>
      </c>
      <c r="G11" s="103">
        <f>(COUNTIFS('MATRIZ DE PELIGROS '!$H$12:$H$742,B11,'MATRIZ DE PELIGROS '!$U$12:$U$742,GRÁFICA!$G$8))</f>
        <v>0</v>
      </c>
      <c r="H11" s="103">
        <f>(COUNTIFS('MATRIZ DE PELIGROS '!$H$12:$H$742,B11,'MATRIZ DE PELIGROS '!$U$12:$U$742,GRÁFICA!$H$8))</f>
        <v>0</v>
      </c>
      <c r="I11" s="104" t="e">
        <f t="shared" si="0"/>
        <v>#DIV/0!</v>
      </c>
    </row>
    <row r="12" spans="2:9" ht="35.25" customHeight="1" thickBot="1">
      <c r="B12" s="96" t="s">
        <v>166</v>
      </c>
      <c r="C12" s="103">
        <f>COUNTIF('MATRIZ DE PELIGROS '!$H$12:$H$742,GRÁFICA!B12)</f>
        <v>0</v>
      </c>
      <c r="D12" s="103">
        <f>(COUNTIFS('MATRIZ DE PELIGROS '!$H$12:$H$742,GRÁFICA!B12,'MATRIZ DE PELIGROS '!$U$12:$U$742,GRÁFICA!$D$8))</f>
        <v>0</v>
      </c>
      <c r="E12" s="103">
        <f>(COUNTIFS('MATRIZ DE PELIGROS '!$H$12:$H$742,B12,'MATRIZ DE PELIGROS '!$U$12:$U$742,GRÁFICA!$E$8))</f>
        <v>0</v>
      </c>
      <c r="F12" s="103">
        <f>(COUNTIFS('MATRIZ DE PELIGROS '!$H$12:$H$742,B12,'MATRIZ DE PELIGROS '!$U$12:$U$742,GRÁFICA!$F$8))</f>
        <v>0</v>
      </c>
      <c r="G12" s="103">
        <f>(COUNTIFS('MATRIZ DE PELIGROS '!$H$12:$H$742,B12,'MATRIZ DE PELIGROS '!$U$12:$U$742,GRÁFICA!$G$8))</f>
        <v>0</v>
      </c>
      <c r="H12" s="103">
        <f>(COUNTIFS('MATRIZ DE PELIGROS '!$H$12:$H$742,B12,'MATRIZ DE PELIGROS '!$U$12:$U$742,GRÁFICA!$H$8))</f>
        <v>0</v>
      </c>
      <c r="I12" s="104" t="e">
        <f t="shared" si="0"/>
        <v>#DIV/0!</v>
      </c>
    </row>
    <row r="13" spans="2:9" ht="35.25" customHeight="1" thickBot="1">
      <c r="B13" s="96" t="s">
        <v>167</v>
      </c>
      <c r="C13" s="103">
        <f>COUNTIF('MATRIZ DE PELIGROS '!$H$12:$H$742,GRÁFICA!B13)</f>
        <v>0</v>
      </c>
      <c r="D13" s="103">
        <f>(COUNTIFS('MATRIZ DE PELIGROS '!$H$12:$H$742,GRÁFICA!B13,'MATRIZ DE PELIGROS '!$U$12:$U$742,GRÁFICA!$D$8))</f>
        <v>0</v>
      </c>
      <c r="E13" s="103">
        <f>(COUNTIFS('MATRIZ DE PELIGROS '!$H$12:$H$742,B13,'MATRIZ DE PELIGROS '!$U$12:$U$742,GRÁFICA!$E$8))</f>
        <v>0</v>
      </c>
      <c r="F13" s="103">
        <f>(COUNTIFS('MATRIZ DE PELIGROS '!$H$12:$H$742,B13,'MATRIZ DE PELIGROS '!$U$12:$U$742,GRÁFICA!$F$8))</f>
        <v>0</v>
      </c>
      <c r="G13" s="103">
        <f>(COUNTIFS('MATRIZ DE PELIGROS '!$H$12:$H$742,B13,'MATRIZ DE PELIGROS '!$U$12:$U$742,GRÁFICA!$G$8))</f>
        <v>0</v>
      </c>
      <c r="H13" s="103">
        <f>(COUNTIFS('MATRIZ DE PELIGROS '!$H$12:$H$742,B13,'MATRIZ DE PELIGROS '!$U$12:$U$742,GRÁFICA!$H$8))</f>
        <v>0</v>
      </c>
      <c r="I13" s="104" t="e">
        <f t="shared" si="0"/>
        <v>#DIV/0!</v>
      </c>
    </row>
    <row r="14" spans="2:9" ht="35.25" customHeight="1" thickBot="1">
      <c r="B14" s="96" t="s">
        <v>151</v>
      </c>
      <c r="C14" s="103">
        <f>COUNTIF('MATRIZ DE PELIGROS '!$H$12:$H$742,GRÁFICA!B14)</f>
        <v>0</v>
      </c>
      <c r="D14" s="103">
        <f>(COUNTIFS('MATRIZ DE PELIGROS '!$H$12:$H$742,GRÁFICA!B14,'MATRIZ DE PELIGROS '!$U$12:$U$742,GRÁFICA!$D$8))</f>
        <v>0</v>
      </c>
      <c r="E14" s="103">
        <f>(COUNTIFS('MATRIZ DE PELIGROS '!$H$12:$H$742,B14,'MATRIZ DE PELIGROS '!$U$12:$U$742,GRÁFICA!$E$8))</f>
        <v>0</v>
      </c>
      <c r="F14" s="103">
        <f>(COUNTIFS('MATRIZ DE PELIGROS '!$H$12:$H$742,B14,'MATRIZ DE PELIGROS '!$U$12:$U$742,GRÁFICA!$F$8))</f>
        <v>0</v>
      </c>
      <c r="G14" s="103">
        <f>(COUNTIFS('MATRIZ DE PELIGROS '!$H$12:$H$742,B14,'MATRIZ DE PELIGROS '!$U$12:$U$742,GRÁFICA!$G$8))</f>
        <v>0</v>
      </c>
      <c r="H14" s="103">
        <f>(COUNTIFS('MATRIZ DE PELIGROS '!$H$12:$H$742,B14,'MATRIZ DE PELIGROS '!$U$12:$U$742,GRÁFICA!$H$8))</f>
        <v>0</v>
      </c>
      <c r="I14" s="104" t="e">
        <f t="shared" si="0"/>
        <v>#DIV/0!</v>
      </c>
    </row>
    <row r="15" spans="2:9" ht="35.25" customHeight="1" thickBot="1">
      <c r="B15" s="96" t="s">
        <v>152</v>
      </c>
      <c r="C15" s="103">
        <f>COUNTIF('MATRIZ DE PELIGROS '!$H$12:$H$742,GRÁFICA!B15)</f>
        <v>0</v>
      </c>
      <c r="D15" s="103">
        <f>(COUNTIFS('MATRIZ DE PELIGROS '!$H$12:$H$742,GRÁFICA!B15,'MATRIZ DE PELIGROS '!$U$12:$U$742,GRÁFICA!$D$8))</f>
        <v>0</v>
      </c>
      <c r="E15" s="103">
        <f>(COUNTIFS('MATRIZ DE PELIGROS '!$H$12:$H$742,B15,'MATRIZ DE PELIGROS '!$U$12:$U$742,GRÁFICA!$E$8))</f>
        <v>0</v>
      </c>
      <c r="F15" s="103">
        <f>(COUNTIFS('MATRIZ DE PELIGROS '!$H$12:$H$742,B15,'MATRIZ DE PELIGROS '!$U$12:$U$742,GRÁFICA!$F$8))</f>
        <v>0</v>
      </c>
      <c r="G15" s="103">
        <f>(COUNTIFS('MATRIZ DE PELIGROS '!$H$12:$H$742,B15,'MATRIZ DE PELIGROS '!$U$12:$U$742,GRÁFICA!$G$8))</f>
        <v>0</v>
      </c>
      <c r="H15" s="103">
        <f>(COUNTIFS('MATRIZ DE PELIGROS '!$H$12:$H$742,B15,'MATRIZ DE PELIGROS '!$U$12:$U$742,GRÁFICA!$H$8))</f>
        <v>0</v>
      </c>
      <c r="I15" s="104" t="e">
        <f t="shared" si="0"/>
        <v>#DIV/0!</v>
      </c>
    </row>
    <row r="16" spans="2:9" ht="35.25" customHeight="1" thickBot="1">
      <c r="B16" s="96" t="s">
        <v>168</v>
      </c>
      <c r="C16" s="103">
        <f>COUNTIF('MATRIZ DE PELIGROS '!$H$12:$H$742,GRÁFICA!B16)</f>
        <v>0</v>
      </c>
      <c r="D16" s="103">
        <f>(COUNTIFS('MATRIZ DE PELIGROS '!$H$12:$H$742,GRÁFICA!B16,'MATRIZ DE PELIGROS '!$U$12:$U$742,GRÁFICA!$D$8))</f>
        <v>0</v>
      </c>
      <c r="E16" s="103">
        <f>(COUNTIFS('MATRIZ DE PELIGROS '!$H$12:$H$742,B16,'MATRIZ DE PELIGROS '!$U$12:$U$742,GRÁFICA!$E$8))</f>
        <v>0</v>
      </c>
      <c r="F16" s="103">
        <f>(COUNTIFS('MATRIZ DE PELIGROS '!$H$12:$H$742,B16,'MATRIZ DE PELIGROS '!$U$12:$U$742,GRÁFICA!$F$8))</f>
        <v>0</v>
      </c>
      <c r="G16" s="103">
        <f>(COUNTIFS('MATRIZ DE PELIGROS '!$H$12:$H$742,B16,'MATRIZ DE PELIGROS '!$U$12:$U$742,GRÁFICA!$G$8))</f>
        <v>0</v>
      </c>
      <c r="H16" s="103">
        <f>(COUNTIFS('MATRIZ DE PELIGROS '!$H$12:$H$742,B16,'MATRIZ DE PELIGROS '!$U$12:$U$742,GRÁFICA!$H$8))</f>
        <v>0</v>
      </c>
      <c r="I16" s="104" t="e">
        <f t="shared" si="0"/>
        <v>#DIV/0!</v>
      </c>
    </row>
    <row r="17" spans="1:9" ht="35.25" customHeight="1" thickBot="1">
      <c r="B17" s="97" t="s">
        <v>153</v>
      </c>
      <c r="C17" s="105">
        <f>COUNTIF('MATRIZ DE PELIGROS '!$H$12:$H$742,GRÁFICA!B17)</f>
        <v>0</v>
      </c>
      <c r="D17" s="105">
        <f>(COUNTIFS('MATRIZ DE PELIGROS '!$H$12:$H$742,GRÁFICA!B17,'MATRIZ DE PELIGROS '!$U$12:$U$742,GRÁFICA!$D$8))</f>
        <v>0</v>
      </c>
      <c r="E17" s="105">
        <f>(COUNTIFS('MATRIZ DE PELIGROS '!$H$12:$H$742,B17,'MATRIZ DE PELIGROS '!$U$12:$U$742,GRÁFICA!$E$8))</f>
        <v>0</v>
      </c>
      <c r="F17" s="105">
        <f>(COUNTIFS('MATRIZ DE PELIGROS '!$H$12:$H$742,B17,'MATRIZ DE PELIGROS '!$U$12:$U$742,GRÁFICA!$F$8))</f>
        <v>0</v>
      </c>
      <c r="G17" s="105">
        <f>(COUNTIFS('MATRIZ DE PELIGROS '!$H$12:$H$742,B17,'MATRIZ DE PELIGROS '!$U$12:$U$742,GRÁFICA!$G$8))</f>
        <v>0</v>
      </c>
      <c r="H17" s="105">
        <f>(COUNTIFS('MATRIZ DE PELIGROS '!$H$12:$H$742,B17,'MATRIZ DE PELIGROS '!$U$12:$U$742,GRÁFICA!$H$8))</f>
        <v>0</v>
      </c>
      <c r="I17" s="106" t="e">
        <f t="shared" si="0"/>
        <v>#DIV/0!</v>
      </c>
    </row>
    <row r="18" spans="1:9" ht="35.25" customHeight="1" thickBot="1">
      <c r="B18" s="97" t="s">
        <v>169</v>
      </c>
      <c r="C18" s="105">
        <f>COUNTIF('MATRIZ DE PELIGROS '!$H$12:$H$742,GRÁFICA!B18)</f>
        <v>0</v>
      </c>
      <c r="D18" s="105">
        <f>(COUNTIFS('MATRIZ DE PELIGROS '!$H$12:$H$742,GRÁFICA!B18,'MATRIZ DE PELIGROS '!$U$12:$U$742,GRÁFICA!$D$8))</f>
        <v>0</v>
      </c>
      <c r="E18" s="105">
        <f>(COUNTIFS('MATRIZ DE PELIGROS '!$H$12:$H$742,B18,'MATRIZ DE PELIGROS '!$U$12:$U$742,GRÁFICA!$E$8))</f>
        <v>0</v>
      </c>
      <c r="F18" s="105">
        <f>(COUNTIFS('MATRIZ DE PELIGROS '!$H$12:$H$742,B18,'MATRIZ DE PELIGROS '!$U$12:$U$742,GRÁFICA!$F$8))</f>
        <v>0</v>
      </c>
      <c r="G18" s="105">
        <f>(COUNTIFS('MATRIZ DE PELIGROS '!$H$12:$H$742,B18,'MATRIZ DE PELIGROS '!$U$12:$U$742,GRÁFICA!$G$8))</f>
        <v>0</v>
      </c>
      <c r="H18" s="105">
        <f>(COUNTIFS('MATRIZ DE PELIGROS '!$H$12:$H$742,B18,'MATRIZ DE PELIGROS '!$U$12:$U$742,GRÁFICA!$H$8))</f>
        <v>0</v>
      </c>
      <c r="I18" s="106" t="e">
        <f t="shared" si="0"/>
        <v>#DIV/0!</v>
      </c>
    </row>
    <row r="19" spans="1:9" ht="35.25" customHeight="1" thickBot="1">
      <c r="B19" s="97" t="s">
        <v>154</v>
      </c>
      <c r="C19" s="105">
        <f>COUNTIF('MATRIZ DE PELIGROS '!$H$12:$H$742,GRÁFICA!B19)</f>
        <v>0</v>
      </c>
      <c r="D19" s="105">
        <f>(COUNTIFS('MATRIZ DE PELIGROS '!$H$12:$H$742,GRÁFICA!B19,'MATRIZ DE PELIGROS '!$U$12:$U$742,GRÁFICA!$D$8))</f>
        <v>0</v>
      </c>
      <c r="E19" s="105">
        <f>(COUNTIFS('MATRIZ DE PELIGROS '!$H$12:$H$742,B19,'MATRIZ DE PELIGROS '!$U$12:$U$742,GRÁFICA!$E$8))</f>
        <v>0</v>
      </c>
      <c r="F19" s="105">
        <f>(COUNTIFS('MATRIZ DE PELIGROS '!$H$12:$H$742,B19,'MATRIZ DE PELIGROS '!$U$12:$U$742,GRÁFICA!$F$8))</f>
        <v>0</v>
      </c>
      <c r="G19" s="105">
        <f>(COUNTIFS('MATRIZ DE PELIGROS '!$H$12:$H$742,B19,'MATRIZ DE PELIGROS '!$U$12:$U$742,GRÁFICA!$G$8))</f>
        <v>0</v>
      </c>
      <c r="H19" s="105">
        <f>(COUNTIFS('MATRIZ DE PELIGROS '!$H$12:$H$742,B19,'MATRIZ DE PELIGROS '!$U$12:$U$742,GRÁFICA!$H$8))</f>
        <v>0</v>
      </c>
      <c r="I19" s="106" t="e">
        <f t="shared" si="0"/>
        <v>#DIV/0!</v>
      </c>
    </row>
    <row r="20" spans="1:9" ht="35.25" customHeight="1" thickBot="1">
      <c r="B20" s="97" t="s">
        <v>170</v>
      </c>
      <c r="C20" s="105">
        <f>COUNTIF('MATRIZ DE PELIGROS '!$H$12:$H$742,GRÁFICA!B20)</f>
        <v>0</v>
      </c>
      <c r="D20" s="105">
        <f>(COUNTIFS('MATRIZ DE PELIGROS '!$H$12:$H$742,GRÁFICA!B20,'MATRIZ DE PELIGROS '!$U$12:$U$742,GRÁFICA!$D$8))</f>
        <v>0</v>
      </c>
      <c r="E20" s="105">
        <f>(COUNTIFS('MATRIZ DE PELIGROS '!$H$12:$H$742,B20,'MATRIZ DE PELIGROS '!$U$12:$U$742,GRÁFICA!$E$8))</f>
        <v>0</v>
      </c>
      <c r="F20" s="105">
        <f>(COUNTIFS('MATRIZ DE PELIGROS '!$H$12:$H$742,B20,'MATRIZ DE PELIGROS '!$U$12:$U$742,GRÁFICA!$F$8))</f>
        <v>0</v>
      </c>
      <c r="G20" s="105">
        <f>(COUNTIFS('MATRIZ DE PELIGROS '!$H$12:$H$742,B20,'MATRIZ DE PELIGROS '!$U$12:$U$742,GRÁFICA!$G$8))</f>
        <v>0</v>
      </c>
      <c r="H20" s="105">
        <f>(COUNTIFS('MATRIZ DE PELIGROS '!$H$12:$H$742,B20,'MATRIZ DE PELIGROS '!$U$12:$U$742,GRÁFICA!$H$8))</f>
        <v>0</v>
      </c>
      <c r="I20" s="106" t="e">
        <f t="shared" si="0"/>
        <v>#DIV/0!</v>
      </c>
    </row>
    <row r="21" spans="1:9" ht="35.25" customHeight="1" thickBot="1">
      <c r="A21" s="47"/>
      <c r="B21" s="97" t="s">
        <v>171</v>
      </c>
      <c r="C21" s="105">
        <f>COUNTIF('MATRIZ DE PELIGROS '!$H$12:$H$742,GRÁFICA!B21)</f>
        <v>0</v>
      </c>
      <c r="D21" s="105">
        <f>(COUNTIFS('MATRIZ DE PELIGROS '!$H$12:$H$742,GRÁFICA!B21,'MATRIZ DE PELIGROS '!$U$12:$U$742,GRÁFICA!$D$8))</f>
        <v>0</v>
      </c>
      <c r="E21" s="105">
        <f>(COUNTIFS('MATRIZ DE PELIGROS '!$H$12:$H$742,B21,'MATRIZ DE PELIGROS '!$U$12:$U$742,GRÁFICA!$E$8))</f>
        <v>0</v>
      </c>
      <c r="F21" s="105">
        <f>(COUNTIFS('MATRIZ DE PELIGROS '!$H$12:$H$742,B21,'MATRIZ DE PELIGROS '!$U$12:$U$742,GRÁFICA!$F$8))</f>
        <v>0</v>
      </c>
      <c r="G21" s="105">
        <f>(COUNTIFS('MATRIZ DE PELIGROS '!$H$12:$H$742,B21,'MATRIZ DE PELIGROS '!$U$12:$U$742,GRÁFICA!$G$8))</f>
        <v>0</v>
      </c>
      <c r="H21" s="105">
        <f>(COUNTIFS('MATRIZ DE PELIGROS '!$H$12:$H$742,B21,'MATRIZ DE PELIGROS '!$U$12:$U$742,GRÁFICA!$H$8))</f>
        <v>0</v>
      </c>
      <c r="I21" s="106" t="e">
        <f t="shared" si="0"/>
        <v>#DIV/0!</v>
      </c>
    </row>
    <row r="22" spans="1:9" ht="35.25" customHeight="1" thickBot="1">
      <c r="A22" s="47"/>
      <c r="B22" s="97" t="s">
        <v>172</v>
      </c>
      <c r="C22" s="105">
        <f>COUNTIF('MATRIZ DE PELIGROS '!$H$12:$H$742,GRÁFICA!B22)</f>
        <v>0</v>
      </c>
      <c r="D22" s="105">
        <f>(COUNTIFS('MATRIZ DE PELIGROS '!$H$12:$H$742,GRÁFICA!B22,'MATRIZ DE PELIGROS '!$U$12:$U$742,GRÁFICA!$D$8))</f>
        <v>0</v>
      </c>
      <c r="E22" s="105">
        <f>(COUNTIFS('MATRIZ DE PELIGROS '!$H$12:$H$742,B22,'MATRIZ DE PELIGROS '!$U$12:$U$742,GRÁFICA!$E$8))</f>
        <v>0</v>
      </c>
      <c r="F22" s="105">
        <f>(COUNTIFS('MATRIZ DE PELIGROS '!$H$12:$H$742,B22,'MATRIZ DE PELIGROS '!$U$12:$U$742,GRÁFICA!$F$8))</f>
        <v>0</v>
      </c>
      <c r="G22" s="105">
        <f>(COUNTIFS('MATRIZ DE PELIGROS '!$H$12:$H$742,B22,'MATRIZ DE PELIGROS '!$U$12:$U$742,GRÁFICA!$G$8))</f>
        <v>0</v>
      </c>
      <c r="H22" s="105">
        <f>(COUNTIFS('MATRIZ DE PELIGROS '!$H$12:$H$742,B22,'MATRIZ DE PELIGROS '!$U$12:$U$742,GRÁFICA!$H$8))</f>
        <v>0</v>
      </c>
      <c r="I22" s="106" t="e">
        <f t="shared" si="0"/>
        <v>#DIV/0!</v>
      </c>
    </row>
    <row r="23" spans="1:9" ht="35.25" customHeight="1" thickBot="1">
      <c r="A23" s="47"/>
      <c r="B23" s="97" t="s">
        <v>194</v>
      </c>
      <c r="C23" s="105">
        <f>COUNTIF('MATRIZ DE PELIGROS '!$H$12:$H$742,GRÁFICA!B23)</f>
        <v>0</v>
      </c>
      <c r="D23" s="105">
        <f>(COUNTIFS('MATRIZ DE PELIGROS '!$H$12:$H$742,GRÁFICA!B23,'MATRIZ DE PELIGROS '!$U$12:$U$742,GRÁFICA!$D$8))</f>
        <v>0</v>
      </c>
      <c r="E23" s="105">
        <f>(COUNTIFS('MATRIZ DE PELIGROS '!$H$12:$H$742,B23,'MATRIZ DE PELIGROS '!$U$12:$U$742,GRÁFICA!$E$8))</f>
        <v>0</v>
      </c>
      <c r="F23" s="105">
        <f>(COUNTIFS('MATRIZ DE PELIGROS '!$H$12:$H$742,B23,'MATRIZ DE PELIGROS '!$U$12:$U$742,GRÁFICA!$F$8))</f>
        <v>0</v>
      </c>
      <c r="G23" s="105">
        <f>(COUNTIFS('MATRIZ DE PELIGROS '!$H$12:$H$742,B23,'MATRIZ DE PELIGROS '!$U$12:$U$742,GRÁFICA!$G$8))</f>
        <v>0</v>
      </c>
      <c r="H23" s="105">
        <f>(COUNTIFS('MATRIZ DE PELIGROS '!$H$12:$H$742,B23,'MATRIZ DE PELIGROS '!$U$12:$U$742,GRÁFICA!$H$8))</f>
        <v>0</v>
      </c>
      <c r="I23" s="106" t="e">
        <f t="shared" si="0"/>
        <v>#DIV/0!</v>
      </c>
    </row>
    <row r="24" spans="1:9" ht="35.25" customHeight="1" thickBot="1">
      <c r="A24" s="47"/>
      <c r="B24" s="98" t="s">
        <v>173</v>
      </c>
      <c r="C24" s="107">
        <f>COUNTIF('MATRIZ DE PELIGROS '!$H$12:$H$742,GRÁFICA!B24)</f>
        <v>0</v>
      </c>
      <c r="D24" s="107">
        <f>(COUNTIFS('MATRIZ DE PELIGROS '!$H$12:$H$742,GRÁFICA!B24,'MATRIZ DE PELIGROS '!$U$12:$U$742,GRÁFICA!$D$8))</f>
        <v>0</v>
      </c>
      <c r="E24" s="107">
        <f>(COUNTIFS('MATRIZ DE PELIGROS '!$H$12:$H$742,B24,'MATRIZ DE PELIGROS '!$U$12:$U$742,GRÁFICA!$E$8))</f>
        <v>0</v>
      </c>
      <c r="F24" s="107">
        <f>(COUNTIFS('MATRIZ DE PELIGROS '!$H$12:$H$742,B24,'MATRIZ DE PELIGROS '!$U$12:$U$742,GRÁFICA!$F$8))</f>
        <v>0</v>
      </c>
      <c r="G24" s="107">
        <f>(COUNTIFS('MATRIZ DE PELIGROS '!$H$12:$H$742,B24,'MATRIZ DE PELIGROS '!$U$12:$U$742,GRÁFICA!$G$8))</f>
        <v>0</v>
      </c>
      <c r="H24" s="107">
        <f>(COUNTIFS('MATRIZ DE PELIGROS '!$H$12:$H$742,B24,'MATRIZ DE PELIGROS '!$U$12:$U$742,GRÁFICA!$H$8))</f>
        <v>0</v>
      </c>
      <c r="I24" s="108" t="e">
        <f t="shared" si="0"/>
        <v>#DIV/0!</v>
      </c>
    </row>
    <row r="25" spans="1:9" ht="35.25" customHeight="1" thickBot="1">
      <c r="A25" s="47"/>
      <c r="B25" s="98" t="s">
        <v>174</v>
      </c>
      <c r="C25" s="107">
        <f>COUNTIF('MATRIZ DE PELIGROS '!$H$12:$H$742,GRÁFICA!B25)</f>
        <v>0</v>
      </c>
      <c r="D25" s="107">
        <f>(COUNTIFS('MATRIZ DE PELIGROS '!$H$12:$H$742,GRÁFICA!B25,'MATRIZ DE PELIGROS '!$U$12:$U$742,GRÁFICA!$D$8))</f>
        <v>0</v>
      </c>
      <c r="E25" s="107">
        <f>(COUNTIFS('MATRIZ DE PELIGROS '!$H$12:$H$742,B25,'MATRIZ DE PELIGROS '!$U$12:$U$742,GRÁFICA!$E$8))</f>
        <v>0</v>
      </c>
      <c r="F25" s="107">
        <f>(COUNTIFS('MATRIZ DE PELIGROS '!$H$12:$H$742,B25,'MATRIZ DE PELIGROS '!$U$12:$U$742,GRÁFICA!$F$8))</f>
        <v>0</v>
      </c>
      <c r="G25" s="107">
        <f>(COUNTIFS('MATRIZ DE PELIGROS '!$H$12:$H$742,B25,'MATRIZ DE PELIGROS '!$U$12:$U$742,GRÁFICA!$G$8))</f>
        <v>0</v>
      </c>
      <c r="H25" s="107">
        <f>(COUNTIFS('MATRIZ DE PELIGROS '!$H$12:$H$742,B25,'MATRIZ DE PELIGROS '!$U$12:$U$742,GRÁFICA!$H$8))</f>
        <v>0</v>
      </c>
      <c r="I25" s="108" t="e">
        <f t="shared" si="0"/>
        <v>#DIV/0!</v>
      </c>
    </row>
    <row r="26" spans="1:9" ht="35.25" customHeight="1" thickBot="1">
      <c r="A26" s="47"/>
      <c r="B26" s="98" t="s">
        <v>175</v>
      </c>
      <c r="C26" s="107">
        <f>COUNTIF('MATRIZ DE PELIGROS '!$H$12:$H$742,GRÁFICA!B26)</f>
        <v>0</v>
      </c>
      <c r="D26" s="107">
        <f>(COUNTIFS('MATRIZ DE PELIGROS '!$H$12:$H$742,GRÁFICA!B26,'MATRIZ DE PELIGROS '!$U$12:$U$742,GRÁFICA!$D$8))</f>
        <v>0</v>
      </c>
      <c r="E26" s="107">
        <f>(COUNTIFS('MATRIZ DE PELIGROS '!$H$12:$H$742,B26,'MATRIZ DE PELIGROS '!$U$12:$U$742,GRÁFICA!$E$8))</f>
        <v>0</v>
      </c>
      <c r="F26" s="107">
        <f>(COUNTIFS('MATRIZ DE PELIGROS '!$H$12:$H$742,B26,'MATRIZ DE PELIGROS '!$U$12:$U$742,GRÁFICA!$F$8))</f>
        <v>0</v>
      </c>
      <c r="G26" s="107">
        <f>(COUNTIFS('MATRIZ DE PELIGROS '!$H$12:$H$742,B26,'MATRIZ DE PELIGROS '!$U$12:$U$742,GRÁFICA!$G$8))</f>
        <v>0</v>
      </c>
      <c r="H26" s="107">
        <f>(COUNTIFS('MATRIZ DE PELIGROS '!$H$12:$H$742,B26,'MATRIZ DE PELIGROS '!$U$12:$U$742,GRÁFICA!$H$8))</f>
        <v>0</v>
      </c>
      <c r="I26" s="108" t="e">
        <f t="shared" si="0"/>
        <v>#DIV/0!</v>
      </c>
    </row>
    <row r="27" spans="1:9" ht="35.25" customHeight="1" thickBot="1">
      <c r="A27" s="47"/>
      <c r="B27" s="98" t="s">
        <v>176</v>
      </c>
      <c r="C27" s="107">
        <f>COUNTIF('MATRIZ DE PELIGROS '!$H$12:$H$742,GRÁFICA!B27)</f>
        <v>0</v>
      </c>
      <c r="D27" s="107">
        <f>(COUNTIFS('MATRIZ DE PELIGROS '!$H$12:$H$742,GRÁFICA!B27,'MATRIZ DE PELIGROS '!$U$12:$U$742,GRÁFICA!$D$8))</f>
        <v>0</v>
      </c>
      <c r="E27" s="107">
        <f>(COUNTIFS('MATRIZ DE PELIGROS '!$H$12:$H$742,B27,'MATRIZ DE PELIGROS '!$U$12:$U$742,GRÁFICA!$E$8))</f>
        <v>0</v>
      </c>
      <c r="F27" s="107">
        <f>(COUNTIFS('MATRIZ DE PELIGROS '!$H$12:$H$742,B27,'MATRIZ DE PELIGROS '!$U$12:$U$742,GRÁFICA!$F$8))</f>
        <v>0</v>
      </c>
      <c r="G27" s="107">
        <f>(COUNTIFS('MATRIZ DE PELIGROS '!$H$12:$H$742,B27,'MATRIZ DE PELIGROS '!$U$12:$U$742,GRÁFICA!$G$8))</f>
        <v>0</v>
      </c>
      <c r="H27" s="107">
        <f>(COUNTIFS('MATRIZ DE PELIGROS '!$H$12:$H$742,B27,'MATRIZ DE PELIGROS '!$U$12:$U$742,GRÁFICA!$H$8))</f>
        <v>0</v>
      </c>
      <c r="I27" s="108" t="e">
        <f t="shared" si="0"/>
        <v>#DIV/0!</v>
      </c>
    </row>
    <row r="28" spans="1:9" ht="35.25" customHeight="1" thickBot="1">
      <c r="A28" s="47"/>
      <c r="B28" s="98" t="s">
        <v>177</v>
      </c>
      <c r="C28" s="107">
        <f>COUNTIF('MATRIZ DE PELIGROS '!$H$12:$H$742,GRÁFICA!B28)</f>
        <v>0</v>
      </c>
      <c r="D28" s="107">
        <f>(COUNTIFS('MATRIZ DE PELIGROS '!$H$12:$H$742,GRÁFICA!B28,'MATRIZ DE PELIGROS '!$U$12:$U$742,GRÁFICA!$D$8))</f>
        <v>0</v>
      </c>
      <c r="E28" s="107">
        <f>(COUNTIFS('MATRIZ DE PELIGROS '!$H$12:$H$742,B28,'MATRIZ DE PELIGROS '!$U$12:$U$742,GRÁFICA!$E$8))</f>
        <v>0</v>
      </c>
      <c r="F28" s="107">
        <f>(COUNTIFS('MATRIZ DE PELIGROS '!$H$12:$H$742,B28,'MATRIZ DE PELIGROS '!$U$12:$U$742,GRÁFICA!$F$8))</f>
        <v>0</v>
      </c>
      <c r="G28" s="107">
        <f>(COUNTIFS('MATRIZ DE PELIGROS '!$H$12:$H$742,B28,'MATRIZ DE PELIGROS '!$U$12:$U$742,GRÁFICA!$G$8))</f>
        <v>0</v>
      </c>
      <c r="H28" s="107">
        <f>(COUNTIFS('MATRIZ DE PELIGROS '!$H$12:$H$742,B28,'MATRIZ DE PELIGROS '!$U$12:$U$742,GRÁFICA!$H$8))</f>
        <v>0</v>
      </c>
      <c r="I28" s="108" t="e">
        <f t="shared" si="0"/>
        <v>#DIV/0!</v>
      </c>
    </row>
    <row r="29" spans="1:9" ht="35.25" customHeight="1" thickBot="1">
      <c r="B29" s="98" t="s">
        <v>178</v>
      </c>
      <c r="C29" s="107">
        <f>COUNTIF('MATRIZ DE PELIGROS '!$H$12:$H$742,GRÁFICA!B29)</f>
        <v>0</v>
      </c>
      <c r="D29" s="107">
        <f>(COUNTIFS('MATRIZ DE PELIGROS '!$H$12:$H$742,GRÁFICA!B29,'MATRIZ DE PELIGROS '!$U$12:$U$742,GRÁFICA!$D$8))</f>
        <v>0</v>
      </c>
      <c r="E29" s="107">
        <f>(COUNTIFS('MATRIZ DE PELIGROS '!$H$12:$H$742,B29,'MATRIZ DE PELIGROS '!$U$12:$U$742,GRÁFICA!$E$8))</f>
        <v>0</v>
      </c>
      <c r="F29" s="107">
        <f>(COUNTIFS('MATRIZ DE PELIGROS '!$H$12:$H$742,B29,'MATRIZ DE PELIGROS '!$U$12:$U$742,GRÁFICA!$F$8))</f>
        <v>0</v>
      </c>
      <c r="G29" s="107">
        <f>(COUNTIFS('MATRIZ DE PELIGROS '!$H$12:$H$742,B29,'MATRIZ DE PELIGROS '!$U$12:$U$742,GRÁFICA!$G$8))</f>
        <v>0</v>
      </c>
      <c r="H29" s="107">
        <f>(COUNTIFS('MATRIZ DE PELIGROS '!$H$12:$H$742,B29,'MATRIZ DE PELIGROS '!$U$12:$U$742,GRÁFICA!$H$8))</f>
        <v>0</v>
      </c>
      <c r="I29" s="108" t="e">
        <f t="shared" si="0"/>
        <v>#DIV/0!</v>
      </c>
    </row>
    <row r="30" spans="1:9" ht="35.25" customHeight="1" thickBot="1">
      <c r="B30" s="99" t="s">
        <v>179</v>
      </c>
      <c r="C30" s="109">
        <f>COUNTIF('MATRIZ DE PELIGROS '!$H$12:$H$742,GRÁFICA!B30)</f>
        <v>0</v>
      </c>
      <c r="D30" s="109">
        <f>(COUNTIFS('MATRIZ DE PELIGROS '!$H$12:$H$742,GRÁFICA!B30,'MATRIZ DE PELIGROS '!$U$12:$U$742,GRÁFICA!$D$8))</f>
        <v>0</v>
      </c>
      <c r="E30" s="109">
        <f>(COUNTIFS('MATRIZ DE PELIGROS '!$H$12:$H$742,B30,'MATRIZ DE PELIGROS '!$U$12:$U$742,GRÁFICA!$E$8))</f>
        <v>0</v>
      </c>
      <c r="F30" s="109">
        <f>(COUNTIFS('MATRIZ DE PELIGROS '!$H$12:$H$742,B30,'MATRIZ DE PELIGROS '!$U$12:$U$742,GRÁFICA!$F$8))</f>
        <v>0</v>
      </c>
      <c r="G30" s="109">
        <f>(COUNTIFS('MATRIZ DE PELIGROS '!$H$12:$H$742,B30,'MATRIZ DE PELIGROS '!$U$12:$U$742,GRÁFICA!$G$8))</f>
        <v>0</v>
      </c>
      <c r="H30" s="109">
        <f>(COUNTIFS('MATRIZ DE PELIGROS '!$H$12:$H$742,B30,'MATRIZ DE PELIGROS '!$U$12:$U$742,GRÁFICA!$H$8))</f>
        <v>0</v>
      </c>
      <c r="I30" s="110" t="e">
        <f t="shared" si="0"/>
        <v>#DIV/0!</v>
      </c>
    </row>
    <row r="31" spans="1:9" ht="35.25" customHeight="1" thickBot="1">
      <c r="B31" s="99" t="s">
        <v>180</v>
      </c>
      <c r="C31" s="109">
        <f>COUNTIF('MATRIZ DE PELIGROS '!$H$12:$H$742,GRÁFICA!B31)</f>
        <v>0</v>
      </c>
      <c r="D31" s="109">
        <f>(COUNTIFS('MATRIZ DE PELIGROS '!$H$12:$H$742,GRÁFICA!B31,'MATRIZ DE PELIGROS '!$U$12:$U$742,GRÁFICA!$D$8))</f>
        <v>0</v>
      </c>
      <c r="E31" s="109">
        <f>(COUNTIFS('MATRIZ DE PELIGROS '!$H$12:$H$742,B31,'MATRIZ DE PELIGROS '!$U$12:$U$742,GRÁFICA!$E$8))</f>
        <v>0</v>
      </c>
      <c r="F31" s="109">
        <f>(COUNTIFS('MATRIZ DE PELIGROS '!$H$12:$H$742,B31,'MATRIZ DE PELIGROS '!$U$12:$U$742,GRÁFICA!$F$8))</f>
        <v>0</v>
      </c>
      <c r="G31" s="109">
        <f>(COUNTIFS('MATRIZ DE PELIGROS '!$H$12:$H$742,B31,'MATRIZ DE PELIGROS '!$U$12:$U$742,GRÁFICA!$G$8))</f>
        <v>0</v>
      </c>
      <c r="H31" s="109">
        <f>(COUNTIFS('MATRIZ DE PELIGROS '!$H$12:$H$742,B31,'MATRIZ DE PELIGROS '!$U$12:$U$742,GRÁFICA!$H$8))</f>
        <v>0</v>
      </c>
      <c r="I31" s="110" t="e">
        <f t="shared" si="0"/>
        <v>#DIV/0!</v>
      </c>
    </row>
    <row r="32" spans="1:9" ht="35.25" customHeight="1" thickBot="1">
      <c r="B32" s="99" t="s">
        <v>181</v>
      </c>
      <c r="C32" s="109">
        <f>COUNTIF('MATRIZ DE PELIGROS '!$H$12:$H$742,GRÁFICA!B32)</f>
        <v>0</v>
      </c>
      <c r="D32" s="109">
        <f>(COUNTIFS('MATRIZ DE PELIGROS '!$H$12:$H$742,GRÁFICA!B32,'MATRIZ DE PELIGROS '!$U$12:$U$742,GRÁFICA!$D$8))</f>
        <v>0</v>
      </c>
      <c r="E32" s="109">
        <f>(COUNTIFS('MATRIZ DE PELIGROS '!$H$12:$H$742,B32,'MATRIZ DE PELIGROS '!$U$12:$U$742,GRÁFICA!$E$8))</f>
        <v>0</v>
      </c>
      <c r="F32" s="109">
        <f>(COUNTIFS('MATRIZ DE PELIGROS '!$H$12:$H$742,B32,'MATRIZ DE PELIGROS '!$U$12:$U$742,GRÁFICA!$F$8))</f>
        <v>0</v>
      </c>
      <c r="G32" s="109">
        <f>(COUNTIFS('MATRIZ DE PELIGROS '!$H$12:$H$742,B32,'MATRIZ DE PELIGROS '!$U$12:$U$742,GRÁFICA!$G$8))</f>
        <v>0</v>
      </c>
      <c r="H32" s="109">
        <f>(COUNTIFS('MATRIZ DE PELIGROS '!$H$12:$H$742,B32,'MATRIZ DE PELIGROS '!$U$12:$U$742,GRÁFICA!$H$8))</f>
        <v>0</v>
      </c>
      <c r="I32" s="110" t="e">
        <f t="shared" si="0"/>
        <v>#DIV/0!</v>
      </c>
    </row>
    <row r="33" spans="1:9" ht="35.25" customHeight="1" thickBot="1">
      <c r="B33" s="99" t="s">
        <v>203</v>
      </c>
      <c r="C33" s="109">
        <f>COUNTIF('MATRIZ DE PELIGROS '!$H$12:$H$742,GRÁFICA!B33)</f>
        <v>0</v>
      </c>
      <c r="D33" s="109">
        <f>(COUNTIFS('MATRIZ DE PELIGROS '!$H$12:$H$742,GRÁFICA!B33,'MATRIZ DE PELIGROS '!$U$12:$U$742,GRÁFICA!$D$8))</f>
        <v>0</v>
      </c>
      <c r="E33" s="109">
        <f>(COUNTIFS('MATRIZ DE PELIGROS '!$H$12:$H$742,B33,'MATRIZ DE PELIGROS '!$U$12:$U$742,GRÁFICA!$E$8))</f>
        <v>0</v>
      </c>
      <c r="F33" s="109">
        <f>(COUNTIFS('MATRIZ DE PELIGROS '!$H$12:$H$742,B33,'MATRIZ DE PELIGROS '!$U$12:$U$742,GRÁFICA!$F$8))</f>
        <v>0</v>
      </c>
      <c r="G33" s="109">
        <f>(COUNTIFS('MATRIZ DE PELIGROS '!$H$12:$H$742,B33,'MATRIZ DE PELIGROS '!$U$12:$U$742,GRÁFICA!$G$8))</f>
        <v>0</v>
      </c>
      <c r="H33" s="109">
        <f>(COUNTIFS('MATRIZ DE PELIGROS '!$H$12:$H$742,B33,'MATRIZ DE PELIGROS '!$U$12:$U$742,GRÁFICA!$H$8))</f>
        <v>0</v>
      </c>
      <c r="I33" s="110" t="e">
        <f t="shared" si="0"/>
        <v>#DIV/0!</v>
      </c>
    </row>
    <row r="34" spans="1:9" ht="35.25" customHeight="1" thickBot="1">
      <c r="A34" s="47"/>
      <c r="B34" s="99" t="s">
        <v>182</v>
      </c>
      <c r="C34" s="109">
        <f>COUNTIF('MATRIZ DE PELIGROS '!$H$12:$H$742,GRÁFICA!B34)</f>
        <v>0</v>
      </c>
      <c r="D34" s="109">
        <f>(COUNTIFS('MATRIZ DE PELIGROS '!$H$12:$H$742,GRÁFICA!B34,'MATRIZ DE PELIGROS '!$U$12:$U$742,GRÁFICA!$D$8))</f>
        <v>0</v>
      </c>
      <c r="E34" s="109">
        <f>(COUNTIFS('MATRIZ DE PELIGROS '!$H$12:$H$742,B34,'MATRIZ DE PELIGROS '!$U$12:$U$742,GRÁFICA!$E$8))</f>
        <v>0</v>
      </c>
      <c r="F34" s="109">
        <f>(COUNTIFS('MATRIZ DE PELIGROS '!$H$12:$H$742,B34,'MATRIZ DE PELIGROS '!$U$12:$U$742,GRÁFICA!$F$8))</f>
        <v>0</v>
      </c>
      <c r="G34" s="109">
        <f>(COUNTIFS('MATRIZ DE PELIGROS '!$H$12:$H$742,B34,'MATRIZ DE PELIGROS '!$U$12:$U$742,GRÁFICA!$G$8))</f>
        <v>0</v>
      </c>
      <c r="H34" s="109">
        <f>(COUNTIFS('MATRIZ DE PELIGROS '!$H$12:$H$742,B34,'MATRIZ DE PELIGROS '!$U$12:$U$742,GRÁFICA!$H$8))</f>
        <v>0</v>
      </c>
      <c r="I34" s="110" t="e">
        <f t="shared" si="0"/>
        <v>#DIV/0!</v>
      </c>
    </row>
    <row r="35" spans="1:9" ht="35.25" customHeight="1" thickBot="1">
      <c r="A35" s="47"/>
      <c r="B35" s="99" t="s">
        <v>183</v>
      </c>
      <c r="C35" s="109">
        <f>COUNTIF('MATRIZ DE PELIGROS '!$H$12:$H$742,GRÁFICA!B35)</f>
        <v>0</v>
      </c>
      <c r="D35" s="109">
        <f>(COUNTIFS('MATRIZ DE PELIGROS '!$H$12:$H$742,GRÁFICA!B35,'MATRIZ DE PELIGROS '!$U$12:$U$742,GRÁFICA!$D$8))</f>
        <v>0</v>
      </c>
      <c r="E35" s="109">
        <f>(COUNTIFS('MATRIZ DE PELIGROS '!$H$12:$H$742,B35,'MATRIZ DE PELIGROS '!$U$12:$U$742,GRÁFICA!$E$8))</f>
        <v>0</v>
      </c>
      <c r="F35" s="109">
        <f>(COUNTIFS('MATRIZ DE PELIGROS '!$H$12:$H$742,B35,'MATRIZ DE PELIGROS '!$U$12:$U$742,GRÁFICA!$F$8))</f>
        <v>0</v>
      </c>
      <c r="G35" s="109">
        <f>(COUNTIFS('MATRIZ DE PELIGROS '!$H$12:$H$742,B35,'MATRIZ DE PELIGROS '!$U$12:$U$742,GRÁFICA!$G$8))</f>
        <v>0</v>
      </c>
      <c r="H35" s="109">
        <f>(COUNTIFS('MATRIZ DE PELIGROS '!$H$12:$H$742,B35,'MATRIZ DE PELIGROS '!$U$12:$U$742,GRÁFICA!$H$8))</f>
        <v>0</v>
      </c>
      <c r="I35" s="110" t="e">
        <f t="shared" si="0"/>
        <v>#DIV/0!</v>
      </c>
    </row>
    <row r="36" spans="1:9" ht="35.25" customHeight="1" thickBot="1">
      <c r="A36" s="47"/>
      <c r="B36" s="100" t="s">
        <v>184</v>
      </c>
      <c r="C36" s="111">
        <f>COUNTIF('MATRIZ DE PELIGROS '!$H$12:$H$742,GRÁFICA!B36)</f>
        <v>0</v>
      </c>
      <c r="D36" s="111">
        <f>(COUNTIFS('MATRIZ DE PELIGROS '!$H$12:$H$742,GRÁFICA!B36,'MATRIZ DE PELIGROS '!$U$12:$U$742,GRÁFICA!$D$8))</f>
        <v>0</v>
      </c>
      <c r="E36" s="111">
        <f>(COUNTIFS('MATRIZ DE PELIGROS '!$H$12:$H$742,B36,'MATRIZ DE PELIGROS '!$U$12:$U$742,GRÁFICA!$E$8))</f>
        <v>0</v>
      </c>
      <c r="F36" s="111">
        <f>(COUNTIFS('MATRIZ DE PELIGROS '!$H$12:$H$742,B36,'MATRIZ DE PELIGROS '!$U$12:$U$742,GRÁFICA!$F$8))</f>
        <v>0</v>
      </c>
      <c r="G36" s="111">
        <f>(COUNTIFS('MATRIZ DE PELIGROS '!$H$12:$H$742,B36,'MATRIZ DE PELIGROS '!$U$12:$U$742,GRÁFICA!$G$8))</f>
        <v>0</v>
      </c>
      <c r="H36" s="111">
        <f>(COUNTIFS('MATRIZ DE PELIGROS '!$H$12:$H$742,B36,'MATRIZ DE PELIGROS '!$U$12:$U$742,GRÁFICA!$H$8))</f>
        <v>0</v>
      </c>
      <c r="I36" s="112" t="e">
        <f t="shared" si="0"/>
        <v>#DIV/0!</v>
      </c>
    </row>
    <row r="37" spans="1:9" ht="35.25" customHeight="1" thickBot="1">
      <c r="A37" s="47"/>
      <c r="B37" s="100" t="s">
        <v>185</v>
      </c>
      <c r="C37" s="111">
        <f>COUNTIF('MATRIZ DE PELIGROS '!$H$12:$H$742,GRÁFICA!B37)</f>
        <v>0</v>
      </c>
      <c r="D37" s="111">
        <f>(COUNTIFS('MATRIZ DE PELIGROS '!$H$12:$H$742,GRÁFICA!B37,'MATRIZ DE PELIGROS '!$U$12:$U$742,GRÁFICA!$D$8))</f>
        <v>0</v>
      </c>
      <c r="E37" s="111">
        <f>(COUNTIFS('MATRIZ DE PELIGROS '!$H$12:$H$742,B37,'MATRIZ DE PELIGROS '!$U$12:$U$742,GRÁFICA!$E$8))</f>
        <v>0</v>
      </c>
      <c r="F37" s="111">
        <f>(COUNTIFS('MATRIZ DE PELIGROS '!$H$12:$H$742,B37,'MATRIZ DE PELIGROS '!$U$12:$U$742,GRÁFICA!$F$8))</f>
        <v>0</v>
      </c>
      <c r="G37" s="111">
        <f>(COUNTIFS('MATRIZ DE PELIGROS '!$H$12:$H$742,B37,'MATRIZ DE PELIGROS '!$U$12:$U$742,GRÁFICA!$G$8))</f>
        <v>0</v>
      </c>
      <c r="H37" s="111">
        <f>(COUNTIFS('MATRIZ DE PELIGROS '!$H$12:$H$742,B37,'MATRIZ DE PELIGROS '!$U$12:$U$742,GRÁFICA!$H$8))</f>
        <v>0</v>
      </c>
      <c r="I37" s="112" t="e">
        <f t="shared" si="0"/>
        <v>#DIV/0!</v>
      </c>
    </row>
    <row r="38" spans="1:9" ht="35.25" customHeight="1" thickBot="1">
      <c r="A38" s="47"/>
      <c r="B38" s="100" t="s">
        <v>186</v>
      </c>
      <c r="C38" s="111">
        <f>COUNTIF('MATRIZ DE PELIGROS '!$H$12:$H$742,GRÁFICA!B38)</f>
        <v>0</v>
      </c>
      <c r="D38" s="111">
        <f>(COUNTIFS('MATRIZ DE PELIGROS '!$H$12:$H$742,GRÁFICA!B38,'MATRIZ DE PELIGROS '!$U$12:$U$742,GRÁFICA!$D$8))</f>
        <v>0</v>
      </c>
      <c r="E38" s="111">
        <f>(COUNTIFS('MATRIZ DE PELIGROS '!$H$12:$H$742,B38,'MATRIZ DE PELIGROS '!$U$12:$U$742,GRÁFICA!$E$8))</f>
        <v>0</v>
      </c>
      <c r="F38" s="111">
        <f>(COUNTIFS('MATRIZ DE PELIGROS '!$H$12:$H$742,B38,'MATRIZ DE PELIGROS '!$U$12:$U$742,GRÁFICA!$F$8))</f>
        <v>0</v>
      </c>
      <c r="G38" s="111">
        <f>(COUNTIFS('MATRIZ DE PELIGROS '!$H$12:$H$742,B38,'MATRIZ DE PELIGROS '!$U$12:$U$742,GRÁFICA!$G$8))</f>
        <v>0</v>
      </c>
      <c r="H38" s="111">
        <f>(COUNTIFS('MATRIZ DE PELIGROS '!$H$12:$H$742,B38,'MATRIZ DE PELIGROS '!$U$12:$U$742,GRÁFICA!$H$8))</f>
        <v>0</v>
      </c>
      <c r="I38" s="112" t="e">
        <f t="shared" si="0"/>
        <v>#DIV/0!</v>
      </c>
    </row>
    <row r="39" spans="1:9" ht="35.25" customHeight="1" thickBot="1">
      <c r="A39" s="47"/>
      <c r="B39" s="100" t="s">
        <v>187</v>
      </c>
      <c r="C39" s="111">
        <f>COUNTIF('MATRIZ DE PELIGROS '!$H$12:$H$742,GRÁFICA!B39)</f>
        <v>0</v>
      </c>
      <c r="D39" s="111">
        <f>(COUNTIFS('MATRIZ DE PELIGROS '!$H$12:$H$742,GRÁFICA!B39,'MATRIZ DE PELIGROS '!$U$12:$U$742,GRÁFICA!$D$8))</f>
        <v>0</v>
      </c>
      <c r="E39" s="111">
        <f>(COUNTIFS('MATRIZ DE PELIGROS '!$H$12:$H$742,B39,'MATRIZ DE PELIGROS '!$U$12:$U$742,GRÁFICA!$E$8))</f>
        <v>0</v>
      </c>
      <c r="F39" s="111">
        <f>(COUNTIFS('MATRIZ DE PELIGROS '!$H$12:$H$742,B39,'MATRIZ DE PELIGROS '!$U$12:$U$742,GRÁFICA!$F$8))</f>
        <v>0</v>
      </c>
      <c r="G39" s="111">
        <f>(COUNTIFS('MATRIZ DE PELIGROS '!$H$12:$H$742,B39,'MATRIZ DE PELIGROS '!$U$12:$U$742,GRÁFICA!$G$8))</f>
        <v>0</v>
      </c>
      <c r="H39" s="111">
        <f>(COUNTIFS('MATRIZ DE PELIGROS '!$H$12:$H$742,B39,'MATRIZ DE PELIGROS '!$U$12:$U$742,GRÁFICA!$H$8))</f>
        <v>0</v>
      </c>
      <c r="I39" s="112" t="e">
        <f t="shared" si="0"/>
        <v>#DIV/0!</v>
      </c>
    </row>
    <row r="40" spans="1:9" ht="35.25" customHeight="1" thickBot="1">
      <c r="A40" s="47"/>
      <c r="B40" s="101" t="s">
        <v>202</v>
      </c>
      <c r="C40" s="113">
        <f>COUNTIF('MATRIZ DE PELIGROS '!$H$12:$H$742,GRÁFICA!B40)</f>
        <v>0</v>
      </c>
      <c r="D40" s="113">
        <f>(COUNTIFS('MATRIZ DE PELIGROS '!$H$12:$H$742,GRÁFICA!B40,'MATRIZ DE PELIGROS '!$U$12:$U$742,GRÁFICA!$D$8))</f>
        <v>0</v>
      </c>
      <c r="E40" s="113">
        <f>(COUNTIFS('MATRIZ DE PELIGROS '!$H$12:$H$742,B40,'MATRIZ DE PELIGROS '!$U$12:$U$742,GRÁFICA!$E$8))</f>
        <v>0</v>
      </c>
      <c r="F40" s="113">
        <f>(COUNTIFS('MATRIZ DE PELIGROS '!$H$12:$H$742,B40,'MATRIZ DE PELIGROS '!$U$12:$U$742,GRÁFICA!$F$8))</f>
        <v>0</v>
      </c>
      <c r="G40" s="113">
        <f>(COUNTIFS('MATRIZ DE PELIGROS '!$H$12:$H$742,B40,'MATRIZ DE PELIGROS '!$U$12:$U$742,GRÁFICA!$G$8))</f>
        <v>0</v>
      </c>
      <c r="H40" s="113">
        <f>(COUNTIFS('MATRIZ DE PELIGROS '!$H$12:$H$742,B40,'MATRIZ DE PELIGROS '!$U$12:$U$742,GRÁFICA!$H$8))</f>
        <v>0</v>
      </c>
      <c r="I40" s="114" t="e">
        <f t="shared" si="0"/>
        <v>#DIV/0!</v>
      </c>
    </row>
    <row r="41" spans="1:9" ht="35.25" customHeight="1" thickBot="1">
      <c r="B41" s="101" t="s">
        <v>197</v>
      </c>
      <c r="C41" s="113">
        <f>COUNTIF('MATRIZ DE PELIGROS '!$H$12:$H$742,GRÁFICA!B41)</f>
        <v>0</v>
      </c>
      <c r="D41" s="113">
        <f>(COUNTIFS('MATRIZ DE PELIGROS '!$H$12:$H$742,GRÁFICA!B41,'MATRIZ DE PELIGROS '!$U$12:$U$742,GRÁFICA!$D$8))</f>
        <v>0</v>
      </c>
      <c r="E41" s="113">
        <f>(COUNTIFS('MATRIZ DE PELIGROS '!$H$12:$H$742,B41,'MATRIZ DE PELIGROS '!$U$12:$U$742,GRÁFICA!$E$8))</f>
        <v>0</v>
      </c>
      <c r="F41" s="113">
        <f>(COUNTIFS('MATRIZ DE PELIGROS '!$H$12:$H$742,B41,'MATRIZ DE PELIGROS '!$U$12:$U$742,GRÁFICA!$F$8))</f>
        <v>0</v>
      </c>
      <c r="G41" s="113">
        <f>(COUNTIFS('MATRIZ DE PELIGROS '!$H$12:$H$742,B41,'MATRIZ DE PELIGROS '!$U$12:$U$742,GRÁFICA!$G$8))</f>
        <v>0</v>
      </c>
      <c r="H41" s="113">
        <f>(COUNTIFS('MATRIZ DE PELIGROS '!$H$12:$H$742,B41,'MATRIZ DE PELIGROS '!$U$12:$U$742,GRÁFICA!$H$8))</f>
        <v>0</v>
      </c>
      <c r="I41" s="114" t="e">
        <f t="shared" si="0"/>
        <v>#DIV/0!</v>
      </c>
    </row>
    <row r="42" spans="1:9" ht="35.25" customHeight="1" thickBot="1">
      <c r="B42" s="101" t="s">
        <v>196</v>
      </c>
      <c r="C42" s="113">
        <f>COUNTIF('MATRIZ DE PELIGROS '!$H$12:$H$742,GRÁFICA!B42)</f>
        <v>0</v>
      </c>
      <c r="D42" s="113">
        <f>(COUNTIFS('MATRIZ DE PELIGROS '!$H$12:$H$742,GRÁFICA!B42,'MATRIZ DE PELIGROS '!$U$12:$U$742,GRÁFICA!$D$8))</f>
        <v>0</v>
      </c>
      <c r="E42" s="113">
        <f>(COUNTIFS('MATRIZ DE PELIGROS '!$H$12:$H$742,B42,'MATRIZ DE PELIGROS '!$U$12:$U$742,GRÁFICA!$E$8))</f>
        <v>0</v>
      </c>
      <c r="F42" s="113">
        <f>(COUNTIFS('MATRIZ DE PELIGROS '!$H$12:$H$742,B42,'MATRIZ DE PELIGROS '!$U$12:$U$742,GRÁFICA!$F$8))</f>
        <v>0</v>
      </c>
      <c r="G42" s="113">
        <f>(COUNTIFS('MATRIZ DE PELIGROS '!$H$12:$H$742,B42,'MATRIZ DE PELIGROS '!$U$12:$U$742,GRÁFICA!$G$8))</f>
        <v>0</v>
      </c>
      <c r="H42" s="113">
        <f>(COUNTIFS('MATRIZ DE PELIGROS '!$H$12:$H$742,B42,'MATRIZ DE PELIGROS '!$U$12:$U$742,GRÁFICA!$H$8))</f>
        <v>0</v>
      </c>
      <c r="I42" s="114" t="e">
        <f t="shared" si="0"/>
        <v>#DIV/0!</v>
      </c>
    </row>
    <row r="43" spans="1:9" ht="35.25" customHeight="1" thickBot="1">
      <c r="B43" s="101" t="s">
        <v>195</v>
      </c>
      <c r="C43" s="113">
        <f>COUNTIF('MATRIZ DE PELIGROS '!$H$12:$H$742,GRÁFICA!B43)</f>
        <v>0</v>
      </c>
      <c r="D43" s="113">
        <f>(COUNTIFS('MATRIZ DE PELIGROS '!$H$12:$H$742,GRÁFICA!B43,'MATRIZ DE PELIGROS '!$U$12:$U$742,GRÁFICA!$D$8))</f>
        <v>0</v>
      </c>
      <c r="E43" s="113">
        <f>(COUNTIFS('MATRIZ DE PELIGROS '!$H$12:$H$742,B43,'MATRIZ DE PELIGROS '!$U$12:$U$742,GRÁFICA!$E$8))</f>
        <v>0</v>
      </c>
      <c r="F43" s="113">
        <f>(COUNTIFS('MATRIZ DE PELIGROS '!$H$12:$H$742,B43,'MATRIZ DE PELIGROS '!$U$12:$U$742,GRÁFICA!$F$8))</f>
        <v>0</v>
      </c>
      <c r="G43" s="113">
        <f>(COUNTIFS('MATRIZ DE PELIGROS '!$H$12:$H$742,B43,'MATRIZ DE PELIGROS '!$U$12:$U$742,GRÁFICA!$G$8))</f>
        <v>0</v>
      </c>
      <c r="H43" s="113">
        <f>(COUNTIFS('MATRIZ DE PELIGROS '!$H$12:$H$742,B43,'MATRIZ DE PELIGROS '!$U$12:$U$742,GRÁFICA!$H$8))</f>
        <v>0</v>
      </c>
      <c r="I43" s="114" t="e">
        <f t="shared" si="0"/>
        <v>#DIV/0!</v>
      </c>
    </row>
    <row r="44" spans="1:9" ht="35.25" customHeight="1" thickBot="1">
      <c r="B44" s="101" t="s">
        <v>198</v>
      </c>
      <c r="C44" s="113">
        <f>COUNTIF('MATRIZ DE PELIGROS '!$H$12:$H$742,GRÁFICA!B44)</f>
        <v>0</v>
      </c>
      <c r="D44" s="113">
        <f>(COUNTIFS('MATRIZ DE PELIGROS '!$H$12:$H$742,GRÁFICA!B44,'MATRIZ DE PELIGROS '!$U$12:$U$742,GRÁFICA!$D$8))</f>
        <v>0</v>
      </c>
      <c r="E44" s="113">
        <f>(COUNTIFS('MATRIZ DE PELIGROS '!$H$12:$H$742,B44,'MATRIZ DE PELIGROS '!$U$12:$U$742,GRÁFICA!$E$8))</f>
        <v>0</v>
      </c>
      <c r="F44" s="113">
        <f>(COUNTIFS('MATRIZ DE PELIGROS '!$H$12:$H$742,B44,'MATRIZ DE PELIGROS '!$U$12:$U$742,GRÁFICA!$F$8))</f>
        <v>0</v>
      </c>
      <c r="G44" s="113">
        <f>(COUNTIFS('MATRIZ DE PELIGROS '!$H$12:$H$742,B44,'MATRIZ DE PELIGROS '!$U$12:$U$742,GRÁFICA!$G$8))</f>
        <v>0</v>
      </c>
      <c r="H44" s="113">
        <f>(COUNTIFS('MATRIZ DE PELIGROS '!$H$12:$H$742,B44,'MATRIZ DE PELIGROS '!$U$12:$U$742,GRÁFICA!$H$8))</f>
        <v>0</v>
      </c>
      <c r="I44" s="114" t="e">
        <f t="shared" si="0"/>
        <v>#DIV/0!</v>
      </c>
    </row>
    <row r="45" spans="1:9" ht="35.25" customHeight="1" thickBot="1">
      <c r="A45" s="47"/>
      <c r="B45" s="101" t="s">
        <v>199</v>
      </c>
      <c r="C45" s="113">
        <f>COUNTIF('MATRIZ DE PELIGROS '!$H$12:$H$742,GRÁFICA!B45)</f>
        <v>0</v>
      </c>
      <c r="D45" s="113">
        <f>(COUNTIFS('MATRIZ DE PELIGROS '!$H$12:$H$742,GRÁFICA!B45,'MATRIZ DE PELIGROS '!$U$12:$U$742,GRÁFICA!$D$8))</f>
        <v>0</v>
      </c>
      <c r="E45" s="113">
        <f>(COUNTIFS('MATRIZ DE PELIGROS '!$H$12:$H$742,B45,'MATRIZ DE PELIGROS '!$U$12:$U$742,GRÁFICA!$E$8))</f>
        <v>0</v>
      </c>
      <c r="F45" s="113">
        <f>(COUNTIFS('MATRIZ DE PELIGROS '!$H$12:$H$742,B45,'MATRIZ DE PELIGROS '!$U$12:$U$742,GRÁFICA!$F$8))</f>
        <v>0</v>
      </c>
      <c r="G45" s="113">
        <f>(COUNTIFS('MATRIZ DE PELIGROS '!$H$12:$H$742,B45,'MATRIZ DE PELIGROS '!$U$12:$U$742,GRÁFICA!$G$8))</f>
        <v>0</v>
      </c>
      <c r="H45" s="113">
        <f>(COUNTIFS('MATRIZ DE PELIGROS '!$H$12:$H$742,B45,'MATRIZ DE PELIGROS '!$U$12:$U$742,GRÁFICA!$H$8))</f>
        <v>0</v>
      </c>
      <c r="I45" s="114" t="e">
        <f t="shared" si="0"/>
        <v>#DIV/0!</v>
      </c>
    </row>
    <row r="46" spans="1:9" ht="35.25" customHeight="1" thickBot="1">
      <c r="A46" s="47"/>
      <c r="B46" s="101" t="s">
        <v>200</v>
      </c>
      <c r="C46" s="113">
        <f>COUNTIF('MATRIZ DE PELIGROS '!$H$12:$H$742,GRÁFICA!B46)</f>
        <v>0</v>
      </c>
      <c r="D46" s="113">
        <f>(COUNTIFS('MATRIZ DE PELIGROS '!$H$12:$H$742,GRÁFICA!B46,'MATRIZ DE PELIGROS '!$U$12:$U$742,GRÁFICA!$D$8))</f>
        <v>0</v>
      </c>
      <c r="E46" s="113">
        <f>(COUNTIFS('MATRIZ DE PELIGROS '!$H$12:$H$742,B46,'MATRIZ DE PELIGROS '!$U$12:$U$742,GRÁFICA!$E$8))</f>
        <v>0</v>
      </c>
      <c r="F46" s="113">
        <f>(COUNTIFS('MATRIZ DE PELIGROS '!$H$12:$H$742,B46,'MATRIZ DE PELIGROS '!$U$12:$U$742,GRÁFICA!$F$8))</f>
        <v>0</v>
      </c>
      <c r="G46" s="113">
        <f>(COUNTIFS('MATRIZ DE PELIGROS '!$H$12:$H$742,B46,'MATRIZ DE PELIGROS '!$U$12:$U$742,GRÁFICA!$G$8))</f>
        <v>0</v>
      </c>
      <c r="H46" s="113">
        <f>(COUNTIFS('MATRIZ DE PELIGROS '!$H$12:$H$742,B46,'MATRIZ DE PELIGROS '!$U$12:$U$742,GRÁFICA!$H$8))</f>
        <v>0</v>
      </c>
      <c r="I46" s="114" t="e">
        <f t="shared" si="0"/>
        <v>#DIV/0!</v>
      </c>
    </row>
    <row r="47" spans="1:9" ht="35.25" customHeight="1" thickBot="1">
      <c r="A47" s="47"/>
      <c r="B47" s="101" t="s">
        <v>201</v>
      </c>
      <c r="C47" s="113">
        <f>COUNTIF('MATRIZ DE PELIGROS '!$H$12:$H$742,GRÁFICA!B47)</f>
        <v>0</v>
      </c>
      <c r="D47" s="113">
        <f>(COUNTIFS('MATRIZ DE PELIGROS '!$H$12:$H$742,GRÁFICA!B47,'MATRIZ DE PELIGROS '!$U$12:$U$742,GRÁFICA!$D$8))</f>
        <v>0</v>
      </c>
      <c r="E47" s="113">
        <f>(COUNTIFS('MATRIZ DE PELIGROS '!$H$12:$H$742,B47,'MATRIZ DE PELIGROS '!$U$12:$U$742,GRÁFICA!$E$8))</f>
        <v>0</v>
      </c>
      <c r="F47" s="113">
        <f>(COUNTIFS('MATRIZ DE PELIGROS '!$H$12:$H$742,B47,'MATRIZ DE PELIGROS '!$U$12:$U$742,GRÁFICA!$F$8))</f>
        <v>0</v>
      </c>
      <c r="G47" s="113">
        <f>(COUNTIFS('MATRIZ DE PELIGROS '!$H$12:$H$742,B47,'MATRIZ DE PELIGROS '!$U$12:$U$742,GRÁFICA!$G$8))</f>
        <v>0</v>
      </c>
      <c r="H47" s="113">
        <f>(COUNTIFS('MATRIZ DE PELIGROS '!$H$12:$H$742,B47,'MATRIZ DE PELIGROS '!$U$12:$U$742,GRÁFICA!$H$8))</f>
        <v>0</v>
      </c>
      <c r="I47" s="114" t="e">
        <f t="shared" si="0"/>
        <v>#DIV/0!</v>
      </c>
    </row>
    <row r="48" spans="1:9" ht="35.25" customHeight="1" thickBot="1">
      <c r="A48" s="47"/>
      <c r="B48" s="102" t="s">
        <v>188</v>
      </c>
      <c r="C48" s="115">
        <f>COUNTIF('MATRIZ DE PELIGROS '!$H$12:$H$742,GRÁFICA!B48)</f>
        <v>0</v>
      </c>
      <c r="D48" s="115">
        <f>(COUNTIFS('MATRIZ DE PELIGROS '!$H$12:$H$742,GRÁFICA!B48,'MATRIZ DE PELIGROS '!$U$12:$U$742,GRÁFICA!$D$8))</f>
        <v>0</v>
      </c>
      <c r="E48" s="115">
        <f>(COUNTIFS('MATRIZ DE PELIGROS '!$H$12:$H$742,B48,'MATRIZ DE PELIGROS '!$U$12:$U$742,GRÁFICA!$E$8))</f>
        <v>0</v>
      </c>
      <c r="F48" s="115">
        <f>(COUNTIFS('MATRIZ DE PELIGROS '!$H$12:$H$742,B48,'MATRIZ DE PELIGROS '!$U$12:$U$742,GRÁFICA!$F$8))</f>
        <v>0</v>
      </c>
      <c r="G48" s="115">
        <f>(COUNTIFS('MATRIZ DE PELIGROS '!$H$12:$H$742,B48,'MATRIZ DE PELIGROS '!$U$12:$U$742,GRÁFICA!$G$8))</f>
        <v>0</v>
      </c>
      <c r="H48" s="115">
        <f>(COUNTIFS('MATRIZ DE PELIGROS '!$H$12:$H$742,B48,'MATRIZ DE PELIGROS '!$U$12:$U$742,GRÁFICA!$H$8))</f>
        <v>0</v>
      </c>
      <c r="I48" s="116" t="e">
        <f t="shared" si="0"/>
        <v>#DIV/0!</v>
      </c>
    </row>
    <row r="49" spans="2:11" ht="35.25" customHeight="1" thickBot="1">
      <c r="B49" s="102" t="s">
        <v>189</v>
      </c>
      <c r="C49" s="115">
        <f>COUNTIF('MATRIZ DE PELIGROS '!$H$12:$H$742,GRÁFICA!B49)</f>
        <v>0</v>
      </c>
      <c r="D49" s="115">
        <f>(COUNTIFS('MATRIZ DE PELIGROS '!$H$12:$H$742,GRÁFICA!B49,'MATRIZ DE PELIGROS '!$U$12:$U$742,GRÁFICA!$D$8))</f>
        <v>0</v>
      </c>
      <c r="E49" s="115">
        <f>(COUNTIFS('MATRIZ DE PELIGROS '!$H$12:$H$742,B49,'MATRIZ DE PELIGROS '!$U$12:$U$742,GRÁFICA!$E$8))</f>
        <v>0</v>
      </c>
      <c r="F49" s="115">
        <f>(COUNTIFS('MATRIZ DE PELIGROS '!$H$12:$H$742,B49,'MATRIZ DE PELIGROS '!$U$12:$U$742,GRÁFICA!$F$8))</f>
        <v>0</v>
      </c>
      <c r="G49" s="115">
        <f>(COUNTIFS('MATRIZ DE PELIGROS '!$H$12:$H$742,B49,'MATRIZ DE PELIGROS '!$U$12:$U$742,GRÁFICA!$G$8))</f>
        <v>0</v>
      </c>
      <c r="H49" s="115">
        <f>(COUNTIFS('MATRIZ DE PELIGROS '!$H$12:$H$742,B49,'MATRIZ DE PELIGROS '!$U$12:$U$742,GRÁFICA!$H$8))</f>
        <v>0</v>
      </c>
      <c r="I49" s="116" t="e">
        <f t="shared" si="0"/>
        <v>#DIV/0!</v>
      </c>
    </row>
    <row r="50" spans="2:11" ht="35.25" customHeight="1" thickBot="1">
      <c r="B50" s="102" t="s">
        <v>190</v>
      </c>
      <c r="C50" s="115">
        <f>COUNTIF('MATRIZ DE PELIGROS '!$H$12:$H$742,GRÁFICA!B50)</f>
        <v>0</v>
      </c>
      <c r="D50" s="115">
        <f>(COUNTIFS('MATRIZ DE PELIGROS '!$H$12:$H$742,GRÁFICA!B50,'MATRIZ DE PELIGROS '!$U$12:$U$742,GRÁFICA!$D$8))</f>
        <v>0</v>
      </c>
      <c r="E50" s="115">
        <f>(COUNTIFS('MATRIZ DE PELIGROS '!$H$12:$H$742,B50,'MATRIZ DE PELIGROS '!$U$12:$U$742,GRÁFICA!$E$8))</f>
        <v>0</v>
      </c>
      <c r="F50" s="115">
        <f>(COUNTIFS('MATRIZ DE PELIGROS '!$H$12:$H$742,B50,'MATRIZ DE PELIGROS '!$U$12:$U$742,GRÁFICA!$F$8))</f>
        <v>0</v>
      </c>
      <c r="G50" s="115">
        <f>(COUNTIFS('MATRIZ DE PELIGROS '!$H$12:$H$742,B50,'MATRIZ DE PELIGROS '!$U$12:$U$742,GRÁFICA!$G$8))</f>
        <v>0</v>
      </c>
      <c r="H50" s="115">
        <f>(COUNTIFS('MATRIZ DE PELIGROS '!$H$12:$H$742,B50,'MATRIZ DE PELIGROS '!$U$12:$U$742,GRÁFICA!$H$8))</f>
        <v>0</v>
      </c>
      <c r="I50" s="116" t="e">
        <f t="shared" si="0"/>
        <v>#DIV/0!</v>
      </c>
    </row>
    <row r="51" spans="2:11" ht="35.25" customHeight="1" thickBot="1">
      <c r="B51" s="102" t="s">
        <v>191</v>
      </c>
      <c r="C51" s="115">
        <f>COUNTIF('MATRIZ DE PELIGROS '!$H$12:$H$742,GRÁFICA!B51)</f>
        <v>0</v>
      </c>
      <c r="D51" s="115">
        <f>(COUNTIFS('MATRIZ DE PELIGROS '!$H$12:$H$742,GRÁFICA!B51,'MATRIZ DE PELIGROS '!$U$12:$U$742,GRÁFICA!$D$8))</f>
        <v>0</v>
      </c>
      <c r="E51" s="115">
        <f>(COUNTIFS('MATRIZ DE PELIGROS '!$H$12:$H$742,B51,'MATRIZ DE PELIGROS '!$U$12:$U$742,GRÁFICA!$E$8))</f>
        <v>0</v>
      </c>
      <c r="F51" s="115">
        <f>(COUNTIFS('MATRIZ DE PELIGROS '!$H$12:$H$742,B51,'MATRIZ DE PELIGROS '!$U$12:$U$742,GRÁFICA!$F$8))</f>
        <v>0</v>
      </c>
      <c r="G51" s="115">
        <f>(COUNTIFS('MATRIZ DE PELIGROS '!$H$12:$H$742,B51,'MATRIZ DE PELIGROS '!$U$12:$U$742,GRÁFICA!$G$8))</f>
        <v>0</v>
      </c>
      <c r="H51" s="115">
        <f>(COUNTIFS('MATRIZ DE PELIGROS '!$H$12:$H$742,B51,'MATRIZ DE PELIGROS '!$U$12:$U$742,GRÁFICA!$H$8))</f>
        <v>0</v>
      </c>
      <c r="I51" s="116" t="e">
        <f t="shared" si="0"/>
        <v>#DIV/0!</v>
      </c>
    </row>
    <row r="52" spans="2:11" ht="35.25" customHeight="1" thickBot="1">
      <c r="B52" s="102" t="s">
        <v>192</v>
      </c>
      <c r="C52" s="115">
        <f>COUNTIF('MATRIZ DE PELIGROS '!$H$12:$H$742,GRÁFICA!B52)</f>
        <v>0</v>
      </c>
      <c r="D52" s="115">
        <f>(COUNTIFS('MATRIZ DE PELIGROS '!$H$12:$H$742,GRÁFICA!B52,'MATRIZ DE PELIGROS '!$U$12:$U$742,GRÁFICA!$D$8))</f>
        <v>0</v>
      </c>
      <c r="E52" s="115">
        <f>(COUNTIFS('MATRIZ DE PELIGROS '!$H$12:$H$742,B52,'MATRIZ DE PELIGROS '!$U$12:$U$742,GRÁFICA!$E$8))</f>
        <v>0</v>
      </c>
      <c r="F52" s="115">
        <f>(COUNTIFS('MATRIZ DE PELIGROS '!$H$12:$H$742,B52,'MATRIZ DE PELIGROS '!$U$12:$U$742,GRÁFICA!$F$8))</f>
        <v>0</v>
      </c>
      <c r="G52" s="115">
        <f>(COUNTIFS('MATRIZ DE PELIGROS '!$H$12:$H$742,B52,'MATRIZ DE PELIGROS '!$U$12:$U$742,GRÁFICA!$G$8))</f>
        <v>0</v>
      </c>
      <c r="H52" s="115">
        <f>(COUNTIFS('MATRIZ DE PELIGROS '!$H$12:$H$742,B52,'MATRIZ DE PELIGROS '!$U$12:$U$742,GRÁFICA!$H$8))</f>
        <v>0</v>
      </c>
      <c r="I52" s="116" t="e">
        <f t="shared" si="0"/>
        <v>#DIV/0!</v>
      </c>
    </row>
    <row r="53" spans="2:11" ht="35.25" customHeight="1">
      <c r="B53" s="102" t="s">
        <v>193</v>
      </c>
      <c r="C53" s="115">
        <f>COUNTIF('MATRIZ DE PELIGROS '!$H$12:$H$742,GRÁFICA!B53)</f>
        <v>0</v>
      </c>
      <c r="D53" s="115">
        <f>(COUNTIFS('MATRIZ DE PELIGROS '!$H$12:$H$742,GRÁFICA!B53,'MATRIZ DE PELIGROS '!$U$12:$U$742,GRÁFICA!$D$8))</f>
        <v>0</v>
      </c>
      <c r="E53" s="115">
        <f>(COUNTIFS('MATRIZ DE PELIGROS '!$H$12:$H$742,B53,'MATRIZ DE PELIGROS '!$U$12:$U$742,GRÁFICA!$E$8))</f>
        <v>0</v>
      </c>
      <c r="F53" s="115">
        <f>(COUNTIFS('MATRIZ DE PELIGROS '!$H$12:$H$742,B53,'MATRIZ DE PELIGROS '!$U$12:$U$742,GRÁFICA!$F$8))</f>
        <v>0</v>
      </c>
      <c r="G53" s="115">
        <f>(COUNTIFS('MATRIZ DE PELIGROS '!$H$12:$H$742,B53,'MATRIZ DE PELIGROS '!$U$12:$U$742,GRÁFICA!$G$8))</f>
        <v>0</v>
      </c>
      <c r="H53" s="115">
        <f>(COUNTIFS('MATRIZ DE PELIGROS '!$H$12:$H$742,B53,'MATRIZ DE PELIGROS '!$U$12:$U$742,GRÁFICA!$H$8))</f>
        <v>0</v>
      </c>
      <c r="I53" s="116" t="e">
        <f t="shared" si="0"/>
        <v>#DIV/0!</v>
      </c>
    </row>
    <row r="54" spans="2:11" ht="31.5" customHeight="1" thickBot="1">
      <c r="B54" s="48" t="s">
        <v>84</v>
      </c>
      <c r="C54" s="49">
        <f>SUM(C9:C53)</f>
        <v>0</v>
      </c>
      <c r="D54" s="50">
        <f t="shared" ref="D54:H54" si="1">SUM(D9:D53)</f>
        <v>0</v>
      </c>
      <c r="E54" s="50">
        <f t="shared" si="1"/>
        <v>0</v>
      </c>
      <c r="F54" s="50">
        <f>SUM(F9:F53)</f>
        <v>0</v>
      </c>
      <c r="G54" s="50">
        <f>SUM(G9:G53)</f>
        <v>0</v>
      </c>
      <c r="H54" s="50">
        <f t="shared" si="1"/>
        <v>0</v>
      </c>
      <c r="I54" s="51" t="e">
        <f>SUM(I9:I53)</f>
        <v>#DIV/0!</v>
      </c>
    </row>
    <row r="55" spans="2:11" ht="36.75" customHeight="1">
      <c r="B55" s="174" t="s">
        <v>83</v>
      </c>
      <c r="C55" s="174"/>
      <c r="D55" s="65" t="e">
        <f>D54/C54</f>
        <v>#DIV/0!</v>
      </c>
      <c r="E55" s="65" t="e">
        <f>E54/C54</f>
        <v>#DIV/0!</v>
      </c>
      <c r="F55" s="65" t="e">
        <f>F54/C54</f>
        <v>#DIV/0!</v>
      </c>
      <c r="G55" s="67" t="e">
        <f>G54/C54</f>
        <v>#DIV/0!</v>
      </c>
      <c r="H55" s="67" t="e">
        <f>H54/C54</f>
        <v>#DIV/0!</v>
      </c>
      <c r="I55" s="66" t="e">
        <f>SUM(D55:H55)</f>
        <v>#DIV/0!</v>
      </c>
      <c r="K55" s="44">
        <f>D54+E54+F54+G54+H54</f>
        <v>0</v>
      </c>
    </row>
    <row r="57" spans="2:11" ht="24" customHeight="1" thickBot="1">
      <c r="B57" s="175"/>
      <c r="C57" s="175"/>
      <c r="D57" s="175"/>
      <c r="E57" s="46"/>
      <c r="F57" s="61"/>
      <c r="G57" s="46"/>
    </row>
    <row r="58" spans="2:11" ht="39.75" customHeight="1" thickBot="1">
      <c r="B58" s="80" t="s">
        <v>87</v>
      </c>
      <c r="C58" s="81" t="s">
        <v>83</v>
      </c>
    </row>
    <row r="59" spans="2:11" ht="22.9" customHeight="1" thickBot="1">
      <c r="B59" s="62" t="s">
        <v>157</v>
      </c>
      <c r="C59" s="45" t="e">
        <f>D55</f>
        <v>#DIV/0!</v>
      </c>
    </row>
    <row r="60" spans="2:11" ht="22.9" customHeight="1" thickBot="1">
      <c r="B60" s="62" t="s">
        <v>155</v>
      </c>
      <c r="C60" s="45" t="e">
        <f>E55</f>
        <v>#DIV/0!</v>
      </c>
    </row>
    <row r="61" spans="2:11" ht="22.9" customHeight="1" thickBot="1">
      <c r="B61" s="62" t="s">
        <v>156</v>
      </c>
      <c r="C61" s="45" t="e">
        <f>F55</f>
        <v>#DIV/0!</v>
      </c>
    </row>
    <row r="62" spans="2:11" ht="22.9" customHeight="1" thickBot="1">
      <c r="B62" s="62" t="s">
        <v>161</v>
      </c>
      <c r="C62" s="64" t="e">
        <f>G55</f>
        <v>#DIV/0!</v>
      </c>
    </row>
    <row r="63" spans="2:11" ht="22.9" customHeight="1" thickBot="1">
      <c r="B63" s="63" t="s">
        <v>158</v>
      </c>
      <c r="C63" s="64" t="e">
        <f>H55</f>
        <v>#DIV/0!</v>
      </c>
    </row>
    <row r="64" spans="2:11" ht="22.9" customHeight="1">
      <c r="C64" s="75" t="e">
        <f>SUM(C59:C63)</f>
        <v>#DIV/0!</v>
      </c>
    </row>
    <row r="65" spans="2:9" ht="33" customHeight="1" thickBot="1"/>
    <row r="66" spans="2:9" ht="33" customHeight="1">
      <c r="B66" s="85" t="s">
        <v>4</v>
      </c>
      <c r="C66" s="86" t="s">
        <v>82</v>
      </c>
      <c r="D66" s="70" t="s">
        <v>157</v>
      </c>
      <c r="E66" s="71" t="s">
        <v>156</v>
      </c>
      <c r="F66" s="72" t="s">
        <v>155</v>
      </c>
      <c r="G66" s="73" t="s">
        <v>161</v>
      </c>
      <c r="H66" s="74" t="s">
        <v>158</v>
      </c>
      <c r="I66" s="87" t="s">
        <v>83</v>
      </c>
    </row>
    <row r="67" spans="2:9" ht="39" customHeight="1">
      <c r="B67" s="88" t="s">
        <v>204</v>
      </c>
      <c r="C67" s="89">
        <f>SUM(C9:C16)</f>
        <v>0</v>
      </c>
      <c r="D67" s="89">
        <f t="shared" ref="D67:H67" si="2">SUM(D9:D16)</f>
        <v>0</v>
      </c>
      <c r="E67" s="89">
        <f t="shared" si="2"/>
        <v>0</v>
      </c>
      <c r="F67" s="89">
        <f t="shared" si="2"/>
        <v>0</v>
      </c>
      <c r="G67" s="89">
        <f t="shared" si="2"/>
        <v>0</v>
      </c>
      <c r="H67" s="89">
        <f t="shared" si="2"/>
        <v>0</v>
      </c>
      <c r="I67" s="91" t="e">
        <f>C67/K55</f>
        <v>#DIV/0!</v>
      </c>
    </row>
    <row r="68" spans="2:9" ht="39" customHeight="1">
      <c r="B68" s="88" t="s">
        <v>205</v>
      </c>
      <c r="C68" s="89">
        <f>SUM(C17:C23)</f>
        <v>0</v>
      </c>
      <c r="D68" s="89">
        <f t="shared" ref="D68:H68" si="3">SUM(D17:D23)</f>
        <v>0</v>
      </c>
      <c r="E68" s="89">
        <f t="shared" si="3"/>
        <v>0</v>
      </c>
      <c r="F68" s="89">
        <f t="shared" si="3"/>
        <v>0</v>
      </c>
      <c r="G68" s="89">
        <f t="shared" si="3"/>
        <v>0</v>
      </c>
      <c r="H68" s="89">
        <f t="shared" si="3"/>
        <v>0</v>
      </c>
      <c r="I68" s="119" t="e">
        <f>C68/$C$54</f>
        <v>#DIV/0!</v>
      </c>
    </row>
    <row r="69" spans="2:9" ht="39" customHeight="1">
      <c r="B69" s="88" t="s">
        <v>206</v>
      </c>
      <c r="C69" s="89">
        <f>SUM(C24:C29)</f>
        <v>0</v>
      </c>
      <c r="D69" s="89">
        <f t="shared" ref="D69:H69" si="4">SUM(D24:D29)</f>
        <v>0</v>
      </c>
      <c r="E69" s="89">
        <f t="shared" si="4"/>
        <v>0</v>
      </c>
      <c r="F69" s="89">
        <f t="shared" si="4"/>
        <v>0</v>
      </c>
      <c r="G69" s="89">
        <f t="shared" si="4"/>
        <v>0</v>
      </c>
      <c r="H69" s="89">
        <f t="shared" si="4"/>
        <v>0</v>
      </c>
      <c r="I69" s="119" t="e">
        <f>C69/$C$54</f>
        <v>#DIV/0!</v>
      </c>
    </row>
    <row r="70" spans="2:9" ht="39" customHeight="1">
      <c r="B70" s="88" t="s">
        <v>207</v>
      </c>
      <c r="C70" s="89">
        <f>SUM(C30:C35)</f>
        <v>0</v>
      </c>
      <c r="D70" s="89">
        <f t="shared" ref="D70:H70" si="5">SUM(D30:D35)</f>
        <v>0</v>
      </c>
      <c r="E70" s="89">
        <f t="shared" si="5"/>
        <v>0</v>
      </c>
      <c r="F70" s="89">
        <f t="shared" si="5"/>
        <v>0</v>
      </c>
      <c r="G70" s="89">
        <f t="shared" si="5"/>
        <v>0</v>
      </c>
      <c r="H70" s="89">
        <f t="shared" si="5"/>
        <v>0</v>
      </c>
      <c r="I70" s="91" t="e">
        <f t="shared" ref="I70:I73" si="6">C70/$C$54</f>
        <v>#DIV/0!</v>
      </c>
    </row>
    <row r="71" spans="2:9" ht="39" customHeight="1">
      <c r="B71" s="88" t="s">
        <v>208</v>
      </c>
      <c r="C71" s="89">
        <f>SUM(C36:C39)</f>
        <v>0</v>
      </c>
      <c r="D71" s="89">
        <f t="shared" ref="D71:H72" si="7">SUM(D36:D39)</f>
        <v>0</v>
      </c>
      <c r="E71" s="89">
        <f t="shared" si="7"/>
        <v>0</v>
      </c>
      <c r="F71" s="89">
        <f t="shared" si="7"/>
        <v>0</v>
      </c>
      <c r="G71" s="117">
        <f t="shared" si="7"/>
        <v>0</v>
      </c>
      <c r="H71" s="89">
        <f t="shared" si="7"/>
        <v>0</v>
      </c>
      <c r="I71" s="119" t="e">
        <f t="shared" si="6"/>
        <v>#DIV/0!</v>
      </c>
    </row>
    <row r="72" spans="2:9" ht="39" customHeight="1">
      <c r="B72" s="88" t="s">
        <v>88</v>
      </c>
      <c r="C72" s="89">
        <f>SUM(C40:C47)</f>
        <v>0</v>
      </c>
      <c r="D72" s="89">
        <f t="shared" ref="D72:G72" si="8">SUM(D40:D47)</f>
        <v>0</v>
      </c>
      <c r="E72" s="89">
        <f t="shared" si="8"/>
        <v>0</v>
      </c>
      <c r="F72" s="89">
        <f t="shared" si="8"/>
        <v>0</v>
      </c>
      <c r="G72" s="117">
        <f t="shared" si="8"/>
        <v>0</v>
      </c>
      <c r="H72" s="89">
        <f t="shared" si="7"/>
        <v>0</v>
      </c>
      <c r="I72" s="119" t="e">
        <f t="shared" si="6"/>
        <v>#DIV/0!</v>
      </c>
    </row>
    <row r="73" spans="2:9" ht="39" customHeight="1">
      <c r="B73" s="88" t="s">
        <v>209</v>
      </c>
      <c r="C73" s="89">
        <f>SUM(C48:C53)</f>
        <v>0</v>
      </c>
      <c r="D73" s="89">
        <f t="shared" ref="D73:H73" si="9">SUM(D48:D53)</f>
        <v>0</v>
      </c>
      <c r="E73" s="89">
        <f t="shared" si="9"/>
        <v>0</v>
      </c>
      <c r="F73" s="89">
        <f t="shared" si="9"/>
        <v>0</v>
      </c>
      <c r="G73" s="89">
        <f t="shared" si="9"/>
        <v>0</v>
      </c>
      <c r="H73" s="89">
        <f t="shared" si="9"/>
        <v>0</v>
      </c>
      <c r="I73" s="91" t="e">
        <f t="shared" si="6"/>
        <v>#DIV/0!</v>
      </c>
    </row>
    <row r="74" spans="2:9" ht="20.25">
      <c r="B74" s="88"/>
      <c r="C74" s="89">
        <f>SUM(C67:C73)</f>
        <v>0</v>
      </c>
      <c r="D74" s="90">
        <f>SUM(D67:D73)</f>
        <v>0</v>
      </c>
      <c r="E74" s="90">
        <f t="shared" ref="E74:H74" si="10">SUM(E67:E73)</f>
        <v>0</v>
      </c>
      <c r="F74" s="90">
        <f t="shared" si="10"/>
        <v>0</v>
      </c>
      <c r="G74" s="90">
        <f t="shared" si="10"/>
        <v>0</v>
      </c>
      <c r="H74" s="90">
        <f t="shared" si="10"/>
        <v>0</v>
      </c>
      <c r="I74" s="92" t="e">
        <f>SUM(I67:I73)</f>
        <v>#DIV/0!</v>
      </c>
    </row>
    <row r="76" spans="2:9" ht="20.25">
      <c r="G76" s="93">
        <f>D74+E74+F74+G74+H74</f>
        <v>0</v>
      </c>
    </row>
    <row r="87" spans="8:8" ht="22.5">
      <c r="H87" s="118">
        <f>7.1+21.7+17.4+2.9+15.9+30.4+2.9</f>
        <v>98.300000000000011</v>
      </c>
    </row>
    <row r="99" spans="8:8">
      <c r="H99" s="44">
        <f>30+16+3+17+22+9+3</f>
        <v>100</v>
      </c>
    </row>
  </sheetData>
  <autoFilter ref="A8:K55"/>
  <mergeCells count="8">
    <mergeCell ref="B55:C55"/>
    <mergeCell ref="B57:D57"/>
    <mergeCell ref="B5:I5"/>
    <mergeCell ref="B6:D6"/>
    <mergeCell ref="B7:B8"/>
    <mergeCell ref="C7:C8"/>
    <mergeCell ref="D7:H7"/>
    <mergeCell ref="I7:I8"/>
  </mergeCells>
  <pageMargins left="0.7" right="0.7" top="0.75" bottom="0.75" header="0.3" footer="0.3"/>
  <ignoredErrors>
    <ignoredError sqref="I70:I73" evalErro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5:H51"/>
  <sheetViews>
    <sheetView view="pageBreakPreview" topLeftCell="A4" zoomScale="90" zoomScaleNormal="100" zoomScaleSheetLayoutView="90" workbookViewId="0">
      <selection activeCell="E50" sqref="E50:H50"/>
    </sheetView>
  </sheetViews>
  <sheetFormatPr baseColWidth="10" defaultRowHeight="15"/>
  <cols>
    <col min="4" max="7" width="5.85546875" customWidth="1"/>
  </cols>
  <sheetData>
    <row r="45" spans="4:8">
      <c r="D45" s="185" t="s">
        <v>141</v>
      </c>
      <c r="E45" s="185"/>
    </row>
    <row r="46" spans="4:8">
      <c r="D46" s="57" t="s">
        <v>142</v>
      </c>
      <c r="E46" s="58" t="s">
        <v>31</v>
      </c>
    </row>
    <row r="47" spans="4:8" ht="30.6" customHeight="1">
      <c r="D47" s="59" t="s">
        <v>143</v>
      </c>
      <c r="E47" s="186" t="s">
        <v>144</v>
      </c>
      <c r="F47" s="187"/>
      <c r="G47" s="187"/>
      <c r="H47" s="187"/>
    </row>
    <row r="48" spans="4:8">
      <c r="D48" s="59" t="s">
        <v>145</v>
      </c>
      <c r="E48" s="186" t="s">
        <v>146</v>
      </c>
      <c r="F48" s="187"/>
      <c r="G48" s="187"/>
      <c r="H48" s="187"/>
    </row>
    <row r="49" spans="4:8">
      <c r="D49" s="59" t="s">
        <v>147</v>
      </c>
      <c r="E49" s="186" t="s">
        <v>148</v>
      </c>
      <c r="F49" s="187"/>
      <c r="G49" s="187"/>
      <c r="H49" s="187"/>
    </row>
    <row r="50" spans="4:8">
      <c r="D50" s="59" t="s">
        <v>149</v>
      </c>
      <c r="E50" s="186" t="s">
        <v>150</v>
      </c>
      <c r="F50" s="187"/>
      <c r="G50" s="187"/>
      <c r="H50" s="187"/>
    </row>
    <row r="51" spans="4:8">
      <c r="D51" s="60"/>
      <c r="E51" s="60"/>
    </row>
  </sheetData>
  <mergeCells count="5">
    <mergeCell ref="D45:E45"/>
    <mergeCell ref="E47:H47"/>
    <mergeCell ref="E48:H48"/>
    <mergeCell ref="E49:H49"/>
    <mergeCell ref="E50:H50"/>
  </mergeCells>
  <pageMargins left="0.7" right="0.7" top="0.75" bottom="0.75" header="0.3" footer="0.3"/>
  <pageSetup scale="86" orientation="portrait" horizontalDpi="4294967293" verticalDpi="4294967293"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MATRIZ DE PELIGROS </vt:lpstr>
      <vt:lpstr>CLASIFICACION PELIGROS</vt:lpstr>
      <vt:lpstr>TABLAS</vt:lpstr>
      <vt:lpstr>CRITERIOS DE EVALUACION</vt:lpstr>
      <vt:lpstr>GRÁFICA</vt:lpstr>
      <vt:lpstr>TABLA GTC</vt:lpstr>
      <vt:lpstr>'TABLA GTC'!Área_de_impresión</vt:lpstr>
      <vt:lpstr>NC</vt:lpstr>
      <vt:lpstr>ND</vt:lpstr>
      <vt:lpstr>NE</vt:lpstr>
      <vt:lpstr>'MATRIZ DE PELIGROS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HAZLLY</dc:creator>
  <cp:lastModifiedBy>Martha Elena Amaya Cruz</cp:lastModifiedBy>
  <cp:lastPrinted>2018-03-26T19:35:00Z</cp:lastPrinted>
  <dcterms:created xsi:type="dcterms:W3CDTF">2012-03-23T20:05:18Z</dcterms:created>
  <dcterms:modified xsi:type="dcterms:W3CDTF">2021-05-24T18:34:43Z</dcterms:modified>
</cp:coreProperties>
</file>